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 Id="rId4" Target="docProps/custom.xml" Type="http://schemas.openxmlformats.org/officeDocument/2006/relationships/custom-properties"></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ttps://transitsystemsaustralia.sharepoint.com/sites/ServicePlanning/Shared Documents/A Upcoming Service Changes/Claremont Review September 2025/"/>
    </mc:Choice>
  </mc:AlternateContent>
  <bookViews>
    <workbookView xWindow="28692" yWindow="-108" windowWidth="29016" windowHeight="15816" activeTab="1"/>
  </bookViews>
  <sheets>
    <sheet name="97 " sheetId="9" r:id="rId1"/>
    <sheet name="TRIS" sheetId="10" r:id="rId2"/>
  </sheet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54" i="10" l="true"/>
  <c r="BI54" i="10"/>
  <c r="BH54" i="10"/>
  <c r="BG54" i="10"/>
  <c r="BJ53" i="10"/>
  <c r="BI53" i="10"/>
  <c r="BH53" i="10"/>
  <c r="BG53" i="10"/>
  <c r="BJ52" i="10"/>
  <c r="BI52" i="10"/>
  <c r="BH52" i="10"/>
  <c r="BG52" i="10"/>
  <c r="BJ51" i="10"/>
  <c r="BI51" i="10"/>
  <c r="BH51" i="10"/>
  <c r="BG51" i="10"/>
  <c r="BJ50" i="10"/>
  <c r="BI50" i="10"/>
  <c r="BH50" i="10"/>
  <c r="BG50" i="10"/>
  <c r="BJ49" i="10"/>
  <c r="BI49" i="10"/>
  <c r="BH49" i="10"/>
  <c r="BG49" i="10"/>
  <c r="BJ48" i="10"/>
  <c r="BI48" i="10"/>
  <c r="BH48" i="10"/>
  <c r="BG48" i="10"/>
  <c r="BJ47" i="10"/>
  <c r="BI47" i="10"/>
  <c r="BH47" i="10"/>
  <c r="BG47" i="10"/>
  <c r="BJ46" i="10"/>
  <c r="BI46" i="10"/>
  <c r="BH46" i="10"/>
  <c r="BG46" i="10"/>
  <c r="BJ45" i="10"/>
  <c r="BI45" i="10"/>
  <c r="BH45" i="10"/>
  <c r="BG45" i="10"/>
  <c r="BJ44" i="10"/>
  <c r="BI44" i="10"/>
  <c r="BH44" i="10"/>
  <c r="BG44" i="10"/>
  <c r="BJ43" i="10"/>
  <c r="BI43" i="10"/>
  <c r="BH43" i="10"/>
  <c r="BG43" i="10"/>
  <c r="BJ42" i="10"/>
  <c r="BI42" i="10"/>
  <c r="BH42" i="10"/>
  <c r="BG42" i="10"/>
  <c r="BJ41" i="10"/>
  <c r="BI41" i="10"/>
  <c r="BH41" i="10"/>
  <c r="BG41" i="10"/>
  <c r="BJ40" i="10"/>
  <c r="BI40" i="10"/>
  <c r="BH40" i="10"/>
  <c r="BG40" i="10"/>
  <c r="BJ39" i="10"/>
  <c r="BI39" i="10"/>
  <c r="BH39" i="10"/>
  <c r="BG39" i="10"/>
  <c r="BJ38" i="10"/>
  <c r="BI38" i="10"/>
  <c r="BH38" i="10"/>
  <c r="BG38" i="10"/>
  <c r="BJ37" i="10"/>
  <c r="BI37" i="10"/>
  <c r="BH37" i="10"/>
  <c r="BG37" i="10"/>
  <c r="BJ36" i="10"/>
  <c r="BI36" i="10"/>
  <c r="BH36" i="10"/>
  <c r="BG36" i="10"/>
  <c r="BJ35" i="10"/>
  <c r="BI35" i="10"/>
  <c r="BH35" i="10"/>
  <c r="BG35" i="10"/>
  <c r="BJ34" i="10"/>
  <c r="BI34" i="10"/>
  <c r="BH34" i="10"/>
  <c r="BG34" i="10"/>
  <c r="BJ33" i="10"/>
  <c r="BI33" i="10"/>
  <c r="BH33" i="10"/>
  <c r="BG33" i="10"/>
  <c r="BJ32" i="10"/>
  <c r="BI32" i="10"/>
  <c r="BH32" i="10"/>
  <c r="BG32" i="10"/>
  <c r="BJ31" i="10"/>
  <c r="BI31" i="10"/>
  <c r="BH31" i="10"/>
  <c r="BG31" i="10"/>
  <c r="BJ30" i="10"/>
  <c r="BI30" i="10"/>
  <c r="BH30" i="10"/>
  <c r="BG30" i="10"/>
  <c r="BJ29" i="10"/>
  <c r="BI29" i="10"/>
  <c r="BH29" i="10"/>
  <c r="BG29" i="10"/>
  <c r="BJ28" i="10"/>
  <c r="BI28" i="10"/>
  <c r="BH28" i="10"/>
  <c r="BG28" i="10"/>
  <c r="BJ27" i="10"/>
  <c r="BI27" i="10"/>
  <c r="BH27" i="10"/>
  <c r="BG27" i="10"/>
  <c r="BJ26" i="10"/>
  <c r="BI26" i="10"/>
  <c r="BH26" i="10"/>
  <c r="BG26" i="10"/>
  <c r="BJ25" i="10"/>
  <c r="BI25" i="10"/>
  <c r="BH25" i="10"/>
  <c r="BG25" i="10"/>
  <c r="BJ24" i="10"/>
  <c r="BI24" i="10"/>
  <c r="BH24" i="10"/>
  <c r="BG24" i="10"/>
  <c r="BJ23" i="10"/>
  <c r="BI23" i="10"/>
  <c r="BH23" i="10"/>
  <c r="BG23" i="10"/>
  <c r="BJ22" i="10"/>
  <c r="BI22" i="10"/>
  <c r="BH22" i="10"/>
  <c r="BG22" i="10"/>
  <c r="BJ21" i="10"/>
  <c r="BI21" i="10"/>
  <c r="BH21" i="10"/>
  <c r="BG21" i="10"/>
  <c r="BJ20" i="10"/>
  <c r="BI20" i="10"/>
  <c r="BH20" i="10"/>
  <c r="BG20" i="10"/>
  <c r="BJ19" i="10"/>
  <c r="BI19" i="10"/>
  <c r="BH19" i="10"/>
  <c r="BG19" i="10"/>
  <c r="BJ18" i="10"/>
  <c r="BI18" i="10"/>
  <c r="BH18" i="10"/>
  <c r="BG18" i="10"/>
  <c r="BJ17" i="10"/>
  <c r="BI17" i="10"/>
  <c r="BH17" i="10"/>
  <c r="BG17" i="10"/>
  <c r="BJ16" i="10"/>
  <c r="BI16" i="10"/>
  <c r="BH16" i="10"/>
  <c r="BG16" i="10"/>
  <c r="BJ15" i="10"/>
  <c r="BI15" i="10"/>
  <c r="BH15" i="10"/>
  <c r="BG15" i="10"/>
  <c r="BJ14" i="10"/>
  <c r="BI14" i="10"/>
  <c r="BH14" i="10"/>
  <c r="BG14" i="10"/>
  <c r="BJ13" i="10"/>
  <c r="BI13" i="10"/>
  <c r="BH13" i="10"/>
  <c r="BG13" i="10"/>
  <c r="BJ12" i="10"/>
  <c r="BI12" i="10"/>
  <c r="BH12" i="10"/>
  <c r="BG12" i="10"/>
  <c r="BJ11" i="10"/>
  <c r="BI11" i="10"/>
  <c r="BH11" i="10"/>
  <c r="BG11" i="10"/>
  <c r="BJ10" i="10"/>
  <c r="BI10" i="10"/>
  <c r="BH10" i="10"/>
  <c r="BG10" i="10"/>
  <c r="BJ9" i="10"/>
  <c r="BI9" i="10"/>
  <c r="BH9" i="10"/>
  <c r="BG9" i="10"/>
  <c r="BJ8" i="10"/>
  <c r="BI8" i="10"/>
  <c r="BH8" i="10"/>
  <c r="BG8" i="10"/>
  <c r="BJ7" i="10"/>
  <c r="BI7" i="10"/>
  <c r="BH7" i="10"/>
  <c r="BG7" i="10"/>
  <c r="BJ6" i="10"/>
  <c r="BI6" i="10"/>
  <c r="BH6" i="10"/>
  <c r="BG6" i="10"/>
  <c r="BJ5" i="10"/>
  <c r="BI5" i="10"/>
  <c r="BH5" i="10"/>
  <c r="BG5" i="10"/>
  <c r="AC61" i="10"/>
  <c r="AB61" i="10"/>
  <c r="AA61" i="10"/>
  <c r="Z61" i="10"/>
  <c r="AC55" i="10"/>
  <c r="AB55" i="10"/>
  <c r="AA55" i="10"/>
  <c r="Z55" i="10"/>
  <c r="AC54" i="10"/>
  <c r="AB54" i="10"/>
  <c r="AA54" i="10"/>
  <c r="Z54" i="10"/>
  <c r="AC53" i="10"/>
  <c r="AB53" i="10"/>
  <c r="AA53" i="10"/>
  <c r="Z53" i="10"/>
  <c r="AC52" i="10"/>
  <c r="AB52" i="10"/>
  <c r="AA52" i="10"/>
  <c r="Z52" i="10"/>
  <c r="AC51" i="10"/>
  <c r="AB51" i="10"/>
  <c r="AA51" i="10"/>
  <c r="Z51" i="10"/>
  <c r="AC50" i="10"/>
  <c r="AB50" i="10"/>
  <c r="AA50" i="10"/>
  <c r="Z50" i="10"/>
  <c r="AC49" i="10"/>
  <c r="AB49" i="10"/>
  <c r="AA49" i="10"/>
  <c r="Z49" i="10"/>
  <c r="AC48" i="10"/>
  <c r="AB48" i="10"/>
  <c r="AA48" i="10"/>
  <c r="Z48" i="10"/>
  <c r="AC47" i="10"/>
  <c r="AB47" i="10"/>
  <c r="AA47" i="10"/>
  <c r="Z47" i="10"/>
  <c r="AC46" i="10"/>
  <c r="AB46" i="10"/>
  <c r="AA46" i="10"/>
  <c r="Z46" i="10"/>
  <c r="AC45" i="10"/>
  <c r="AB45" i="10"/>
  <c r="AA45" i="10"/>
  <c r="Z45" i="10"/>
  <c r="AC44" i="10"/>
  <c r="AB44" i="10"/>
  <c r="AA44" i="10"/>
  <c r="Z44" i="10"/>
  <c r="AC43" i="10"/>
  <c r="AB43" i="10"/>
  <c r="AA43" i="10"/>
  <c r="Z43" i="10"/>
  <c r="AC42" i="10"/>
  <c r="AB42" i="10"/>
  <c r="AA42" i="10"/>
  <c r="Z42" i="10"/>
  <c r="AC41" i="10"/>
  <c r="AB41" i="10"/>
  <c r="AA41" i="10"/>
  <c r="Z41" i="10"/>
  <c r="AC40" i="10"/>
  <c r="AB40" i="10"/>
  <c r="AA40" i="10"/>
  <c r="Z40" i="10"/>
  <c r="AC39" i="10"/>
  <c r="AB39" i="10"/>
  <c r="AA39" i="10"/>
  <c r="Z39" i="10"/>
  <c r="AC38" i="10"/>
  <c r="AB38" i="10"/>
  <c r="AA38" i="10"/>
  <c r="Z38" i="10"/>
  <c r="AC37" i="10"/>
  <c r="AB37" i="10"/>
  <c r="AA37" i="10"/>
  <c r="Z37" i="10"/>
  <c r="AC36" i="10"/>
  <c r="AB36" i="10"/>
  <c r="AA36" i="10"/>
  <c r="Z36" i="10"/>
  <c r="AC35" i="10"/>
  <c r="AB35" i="10"/>
  <c r="AA35" i="10"/>
  <c r="Z35" i="10"/>
  <c r="AC34" i="10"/>
  <c r="AB34" i="10"/>
  <c r="AA34" i="10"/>
  <c r="Z34" i="10"/>
  <c r="AC33" i="10"/>
  <c r="AB33" i="10"/>
  <c r="AA33" i="10"/>
  <c r="Z33" i="10"/>
  <c r="AC32" i="10"/>
  <c r="AB32" i="10"/>
  <c r="AA32" i="10"/>
  <c r="Z32" i="10"/>
  <c r="AC31" i="10"/>
  <c r="AB31" i="10"/>
  <c r="AA31" i="10"/>
  <c r="Z31" i="10"/>
  <c r="AC30" i="10"/>
  <c r="AB30" i="10"/>
  <c r="AA30" i="10"/>
  <c r="Z30" i="10"/>
  <c r="AC29" i="10"/>
  <c r="AB29" i="10"/>
  <c r="AA29" i="10"/>
  <c r="Z29" i="10"/>
  <c r="AC28" i="10"/>
  <c r="AB28" i="10"/>
  <c r="AA28" i="10"/>
  <c r="Z28" i="10"/>
  <c r="AC27" i="10"/>
  <c r="AB27" i="10"/>
  <c r="AA27" i="10"/>
  <c r="Z27" i="10"/>
  <c r="AC26" i="10"/>
  <c r="AB26" i="10"/>
  <c r="AA26" i="10"/>
  <c r="Z26" i="10"/>
  <c r="AC25" i="10"/>
  <c r="AB25" i="10"/>
  <c r="AA25" i="10"/>
  <c r="Z25" i="10"/>
  <c r="AC24" i="10"/>
  <c r="AB24" i="10"/>
  <c r="AA24" i="10"/>
  <c r="Z24" i="10"/>
  <c r="AC23" i="10"/>
  <c r="AB23" i="10"/>
  <c r="AA23" i="10"/>
  <c r="Z23" i="10"/>
  <c r="AC22" i="10"/>
  <c r="AB22" i="10"/>
  <c r="AA22" i="10"/>
  <c r="Z22" i="10"/>
  <c r="AC21" i="10"/>
  <c r="AB21" i="10"/>
  <c r="AA21" i="10"/>
  <c r="Z21" i="10"/>
  <c r="AC20" i="10"/>
  <c r="AB20" i="10"/>
  <c r="AA20" i="10"/>
  <c r="Z20" i="10"/>
  <c r="AC19" i="10"/>
  <c r="AB19" i="10"/>
  <c r="AA19" i="10"/>
  <c r="Z19" i="10"/>
  <c r="AC18" i="10"/>
  <c r="AB18" i="10"/>
  <c r="AA18" i="10"/>
  <c r="Z18" i="10"/>
  <c r="AC17" i="10"/>
  <c r="AB17" i="10"/>
  <c r="AA17" i="10"/>
  <c r="Z17" i="10"/>
  <c r="AC16" i="10"/>
  <c r="AB16" i="10"/>
  <c r="AA16" i="10"/>
  <c r="Z16" i="10"/>
  <c r="AC15" i="10"/>
  <c r="AB15" i="10"/>
  <c r="AA15" i="10"/>
  <c r="Z15" i="10"/>
  <c r="AC14" i="10"/>
  <c r="AB14" i="10"/>
  <c r="AA14" i="10"/>
  <c r="Z14" i="10"/>
  <c r="AC13" i="10"/>
  <c r="AB13" i="10"/>
  <c r="AA13" i="10"/>
  <c r="Z13" i="10"/>
  <c r="AC12" i="10"/>
  <c r="AB12" i="10"/>
  <c r="AA12" i="10"/>
  <c r="Z12" i="10"/>
  <c r="AC11" i="10"/>
  <c r="AB11" i="10"/>
  <c r="AA11" i="10"/>
  <c r="Z11" i="10"/>
  <c r="AC10" i="10"/>
  <c r="AB10" i="10"/>
  <c r="AA10" i="10"/>
  <c r="Z10" i="10"/>
  <c r="AC9" i="10"/>
  <c r="AB9" i="10"/>
  <c r="AA9" i="10"/>
  <c r="Z9" i="10"/>
  <c r="AC8" i="10"/>
  <c r="AB8" i="10"/>
  <c r="AA8" i="10"/>
  <c r="Z8" i="10"/>
  <c r="AC7" i="10"/>
  <c r="AB7" i="10"/>
  <c r="AA7" i="10"/>
  <c r="Z7" i="10"/>
  <c r="AC6" i="10"/>
  <c r="AB6" i="10"/>
  <c r="AA6" i="10"/>
  <c r="Z6" i="10"/>
  <c r="AC5" i="10"/>
  <c r="AB5" i="10"/>
  <c r="AA5" i="10"/>
  <c r="Z5" i="10"/>
  <c r="AC58" i="10"/>
  <c r="AB58" i="10"/>
  <c r="AA58" i="10"/>
  <c r="Z58" i="10"/>
  <c r="D42" i="9" l="true"/>
  <c r="D57" i="9"/>
  <c r="D7" i="9"/>
  <c r="D8" i="9"/>
  <c r="D9" i="9"/>
  <c r="D10" i="9"/>
  <c r="D11" i="9"/>
  <c r="D12" i="9"/>
  <c r="D13" i="9"/>
  <c r="D14" i="9"/>
  <c r="D15" i="9"/>
  <c r="D16" i="9"/>
  <c r="D17" i="9"/>
  <c r="D18" i="9"/>
  <c r="D19" i="9"/>
  <c r="D20" i="9"/>
  <c r="D21" i="9"/>
  <c r="D22" i="9"/>
  <c r="D23" i="9"/>
  <c r="D24" i="9"/>
  <c r="D25" i="9"/>
  <c r="D26" i="9"/>
  <c r="D27" i="9"/>
  <c r="D28" i="9"/>
  <c r="D29" i="9"/>
  <c r="D34" i="9"/>
  <c r="D35" i="9"/>
  <c r="D36" i="9"/>
  <c r="D37" i="9"/>
  <c r="D38" i="9"/>
  <c r="D39" i="9"/>
  <c r="D40" i="9"/>
  <c r="D41" i="9"/>
  <c r="A22" i="9"/>
  <c r="A23" i="9" s="true"/>
  <c r="A24" i="9" s="true"/>
  <c r="A25" i="9" s="true"/>
  <c r="A26" i="9" s="true"/>
  <c r="A27" i="9" s="true"/>
  <c r="A28" i="9" s="true"/>
  <c r="A29" i="9" s="true"/>
  <c r="A30" i="9" s="true"/>
  <c r="A31" i="9" s="true"/>
  <c r="A32" i="9" s="true"/>
  <c r="A33" i="9" s="true"/>
  <c r="A34" i="9" s="true"/>
  <c r="A35" i="9" s="true"/>
  <c r="A36" i="9" s="true"/>
  <c r="A37" i="9" s="true"/>
  <c r="A38" i="9" s="true"/>
  <c r="Z39" i="9"/>
  <c r="D31" i="9" l="true"/>
  <c r="D30" i="9"/>
  <c r="AF18" i="9"/>
  <c r="AF19" i="9" s="true"/>
  <c r="AF20" i="9" s="true"/>
  <c r="G43" i="9"/>
  <c r="I43" i="9" s="true"/>
  <c r="K43" i="9" s="true"/>
  <c r="D32" i="9" l="true"/>
  <c r="D33" i="9"/>
  <c r="AF21" i="9"/>
  <c r="AF22" i="9" l="true"/>
  <c r="AF23" i="9" l="true"/>
  <c r="AF24" i="9" l="true"/>
  <c r="AF25" i="9" l="true"/>
  <c r="AF26" i="9" l="true"/>
  <c r="AF27" i="9" l="true"/>
  <c r="D6" i="9"/>
  <c r="D43" i="9"/>
  <c r="D44" i="9"/>
  <c r="D45" i="9"/>
  <c r="D46" i="9"/>
  <c r="D47" i="9"/>
  <c r="D48" i="9"/>
  <c r="D49" i="9"/>
  <c r="D50" i="9"/>
  <c r="D51" i="9"/>
  <c r="D52" i="9"/>
  <c r="D53" i="9"/>
  <c r="D54" i="9"/>
  <c r="D55" i="9"/>
  <c r="D56" i="9"/>
  <c r="AF28" i="9" l="true"/>
  <c r="B42" i="9"/>
  <c r="B6" i="9"/>
  <c r="B7" i="9"/>
  <c r="B8" i="9"/>
  <c r="B9" i="9"/>
  <c r="B10" i="9"/>
  <c r="B11" i="9"/>
  <c r="B12" i="9"/>
  <c r="B13" i="9"/>
  <c r="B14" i="9"/>
  <c r="B15" i="9"/>
  <c r="B16" i="9"/>
  <c r="B17" i="9"/>
  <c r="B18" i="9"/>
  <c r="B19" i="9"/>
  <c r="B20" i="9"/>
  <c r="B21" i="9"/>
  <c r="B22" i="9"/>
  <c r="B23" i="9"/>
  <c r="B24" i="9"/>
  <c r="B25" i="9"/>
  <c r="B26" i="9"/>
  <c r="B27" i="9"/>
  <c r="B28" i="9"/>
  <c r="B29" i="9"/>
  <c r="B33" i="9"/>
  <c r="B34" i="9"/>
  <c r="B35" i="9"/>
  <c r="B36" i="9"/>
  <c r="B37" i="9"/>
  <c r="B38" i="9"/>
  <c r="B39" i="9"/>
  <c r="B40" i="9"/>
  <c r="B41" i="9"/>
  <c r="B43" i="9"/>
  <c r="B44" i="9"/>
  <c r="B45" i="9"/>
  <c r="B46" i="9"/>
  <c r="B47" i="9"/>
  <c r="B48" i="9"/>
  <c r="B49" i="9"/>
  <c r="B50" i="9"/>
  <c r="B51" i="9"/>
  <c r="B52" i="9"/>
  <c r="B53" i="9"/>
  <c r="B54" i="9"/>
  <c r="B55" i="9"/>
  <c r="B56" i="9"/>
  <c r="B57" i="9"/>
  <c r="B5" i="9"/>
  <c r="AF29" i="9" l="true"/>
  <c r="G50" i="9"/>
  <c r="Z29" i="9"/>
  <c r="AB29" i="9" l="true"/>
  <c r="AF30" i="9"/>
  <c r="G42" i="9"/>
  <c r="I42" i="9" s="true"/>
  <c r="K42" i="9" s="true"/>
  <c r="AF31" i="9" l="true"/>
  <c r="AF32" i="9" l="true"/>
  <c r="Z54" i="9"/>
  <c r="Z53" i="9"/>
  <c r="Z52" i="9"/>
  <c r="Z51" i="9"/>
  <c r="Z50" i="9"/>
  <c r="Z49" i="9"/>
  <c r="Z48" i="9"/>
  <c r="Z47" i="9"/>
  <c r="Z46" i="9"/>
  <c r="Z45" i="9"/>
  <c r="Z44" i="9"/>
  <c r="Z43" i="9"/>
  <c r="Z42" i="9"/>
  <c r="Z41" i="9"/>
  <c r="Z40" i="9"/>
  <c r="AD29" i="9"/>
  <c r="AE29" i="9" s="true"/>
  <c r="Z28" i="9"/>
  <c r="X29" i="9" l="true"/>
  <c r="X51" i="9"/>
  <c r="X48" i="9"/>
  <c r="X49" i="9"/>
  <c r="X53" i="9"/>
  <c r="X50" i="9"/>
  <c r="X45" i="9"/>
  <c r="X42" i="9"/>
  <c r="X41" i="9"/>
  <c r="AB43" i="9"/>
  <c r="X43" i="9"/>
  <c r="X44" i="9"/>
  <c r="X52" i="9"/>
  <c r="AB54" i="9"/>
  <c r="AD54" i="9" s="true"/>
  <c r="AE54" i="9" s="true"/>
  <c r="X54" i="9"/>
  <c r="X47" i="9"/>
  <c r="X46" i="9"/>
  <c r="AF33" i="9"/>
  <c r="AB48" i="9"/>
  <c r="AD48" i="9" s="true"/>
  <c r="AE48" i="9" s="true"/>
  <c r="AB44" i="9"/>
  <c r="AD44" i="9" s="true"/>
  <c r="AE44" i="9" s="true"/>
  <c r="AB45" i="9"/>
  <c r="AD45" i="9" s="true"/>
  <c r="AE45" i="9" s="true"/>
  <c r="AB47" i="9"/>
  <c r="AD47" i="9" s="true"/>
  <c r="AE47" i="9" s="true"/>
  <c r="AB49" i="9"/>
  <c r="AD49" i="9" s="true"/>
  <c r="AE49" i="9" s="true"/>
  <c r="AB50" i="9"/>
  <c r="AD50" i="9" s="true"/>
  <c r="AE50" i="9" s="true"/>
  <c r="AB28" i="9"/>
  <c r="AD28" i="9" s="true"/>
  <c r="AE28" i="9" s="true"/>
  <c r="AB46" i="9"/>
  <c r="AD46" i="9" s="true"/>
  <c r="AE46" i="9" s="true"/>
  <c r="AB53" i="9"/>
  <c r="AD53" i="9" s="true"/>
  <c r="AE53" i="9" s="true"/>
  <c r="AB52" i="9"/>
  <c r="AD52" i="9" s="true"/>
  <c r="AE52" i="9" s="true"/>
  <c r="AB51" i="9"/>
  <c r="AD51" i="9" s="true"/>
  <c r="AE51" i="9" s="true"/>
  <c r="AB42" i="9"/>
  <c r="AD42" i="9" s="true"/>
  <c r="AE42" i="9" s="true"/>
  <c r="AB41" i="9"/>
  <c r="AD41" i="9" s="true"/>
  <c r="AE41" i="9" s="true"/>
  <c r="AB40" i="9"/>
  <c r="AD40" i="9" s="true"/>
  <c r="AE40" i="9" s="true"/>
  <c r="Z38" i="9"/>
  <c r="Z37" i="9"/>
  <c r="Z36" i="9"/>
  <c r="Z35" i="9"/>
  <c r="Z34" i="9"/>
  <c r="Z31" i="9"/>
  <c r="Z30" i="9"/>
  <c r="X30" i="9" s="true"/>
  <c r="Z27" i="9"/>
  <c r="X27" i="9" s="true"/>
  <c r="Z26" i="9"/>
  <c r="Z25" i="9"/>
  <c r="Z24" i="9"/>
  <c r="Z23" i="9"/>
  <c r="Z22" i="9"/>
  <c r="Z21" i="9"/>
  <c r="Z20" i="9"/>
  <c r="Z19" i="9"/>
  <c r="Z18" i="9"/>
  <c r="Z17" i="9"/>
  <c r="Z16" i="9"/>
  <c r="Z15" i="9"/>
  <c r="Z14" i="9"/>
  <c r="Z13" i="9"/>
  <c r="Z12" i="9"/>
  <c r="Z11" i="9"/>
  <c r="Z10" i="9"/>
  <c r="Z9" i="9"/>
  <c r="Z8" i="9"/>
  <c r="Z7" i="9"/>
  <c r="Z6" i="9"/>
  <c r="Z5" i="9"/>
  <c r="G57" i="9"/>
  <c r="I57" i="9" s="true"/>
  <c r="K57" i="9" s="true"/>
  <c r="G56" i="9"/>
  <c r="I56" i="9" s="true"/>
  <c r="K56" i="9" s="true"/>
  <c r="G55" i="9"/>
  <c r="I55" i="9" s="true"/>
  <c r="K55" i="9" s="true"/>
  <c r="G54" i="9"/>
  <c r="I54" i="9" s="true"/>
  <c r="K54" i="9" s="true"/>
  <c r="G53" i="9"/>
  <c r="I53" i="9" s="true"/>
  <c r="K53" i="9" s="true"/>
  <c r="G52" i="9"/>
  <c r="I52" i="9" s="true"/>
  <c r="K52" i="9" s="true"/>
  <c r="G51" i="9"/>
  <c r="I51" i="9" s="true"/>
  <c r="K51" i="9" s="true"/>
  <c r="I50" i="9"/>
  <c r="K50" i="9" s="true"/>
  <c r="G49" i="9"/>
  <c r="I49" i="9" s="true"/>
  <c r="K49" i="9" s="true"/>
  <c r="G48" i="9"/>
  <c r="I48" i="9" s="true"/>
  <c r="K48" i="9" s="true"/>
  <c r="G47" i="9"/>
  <c r="I47" i="9" s="true"/>
  <c r="K47" i="9" s="true"/>
  <c r="G46" i="9"/>
  <c r="I46" i="9" s="true"/>
  <c r="K46" i="9" s="true"/>
  <c r="G45" i="9"/>
  <c r="I45" i="9" s="true"/>
  <c r="K45" i="9" s="true"/>
  <c r="G44" i="9"/>
  <c r="I44" i="9" s="true"/>
  <c r="K44" i="9" s="true"/>
  <c r="G41" i="9"/>
  <c r="I41" i="9" s="true"/>
  <c r="K41" i="9" s="true"/>
  <c r="G40" i="9"/>
  <c r="I40" i="9" s="true"/>
  <c r="K40" i="9" s="true"/>
  <c r="G39" i="9"/>
  <c r="I39" i="9" s="true"/>
  <c r="K39" i="9" s="true"/>
  <c r="G38" i="9"/>
  <c r="I38" i="9" s="true"/>
  <c r="K38" i="9" s="true"/>
  <c r="G37" i="9"/>
  <c r="I37" i="9" s="true"/>
  <c r="K37" i="9" s="true"/>
  <c r="G36" i="9"/>
  <c r="I36" i="9" s="true"/>
  <c r="K36" i="9" s="true"/>
  <c r="G35" i="9"/>
  <c r="I35" i="9" s="true"/>
  <c r="K35" i="9" s="true"/>
  <c r="G34" i="9"/>
  <c r="I34" i="9" s="true"/>
  <c r="K34" i="9" s="true"/>
  <c r="G33" i="9"/>
  <c r="I33" i="9" s="true"/>
  <c r="K33" i="9" s="true"/>
  <c r="G29" i="9"/>
  <c r="I29" i="9" s="true"/>
  <c r="K29" i="9" s="true"/>
  <c r="G28" i="9"/>
  <c r="I28" i="9" s="true"/>
  <c r="K28" i="9" s="true"/>
  <c r="G27" i="9"/>
  <c r="I27" i="9" s="true"/>
  <c r="K27" i="9" s="true"/>
  <c r="G26" i="9"/>
  <c r="I26" i="9" s="true"/>
  <c r="K26" i="9" s="true"/>
  <c r="G25" i="9"/>
  <c r="I25" i="9" s="true"/>
  <c r="K25" i="9" s="true"/>
  <c r="G24" i="9"/>
  <c r="I24" i="9" s="true"/>
  <c r="K24" i="9" s="true"/>
  <c r="G23" i="9"/>
  <c r="I23" i="9" s="true"/>
  <c r="K23" i="9" s="true"/>
  <c r="G22" i="9"/>
  <c r="I22" i="9" s="true"/>
  <c r="K22" i="9" s="true"/>
  <c r="G21" i="9"/>
  <c r="I21" i="9" s="true"/>
  <c r="K21" i="9" s="true"/>
  <c r="G20" i="9"/>
  <c r="I20" i="9" s="true"/>
  <c r="K20" i="9" s="true"/>
  <c r="G19" i="9"/>
  <c r="I19" i="9" s="true"/>
  <c r="K19" i="9" s="true"/>
  <c r="G18" i="9"/>
  <c r="I18" i="9" s="true"/>
  <c r="K18" i="9" s="true"/>
  <c r="G17" i="9"/>
  <c r="I17" i="9" s="true"/>
  <c r="K17" i="9" s="true"/>
  <c r="G16" i="9"/>
  <c r="I16" i="9" s="true"/>
  <c r="K16" i="9" s="true"/>
  <c r="G15" i="9"/>
  <c r="I15" i="9" s="true"/>
  <c r="K15" i="9" s="true"/>
  <c r="G14" i="9"/>
  <c r="I14" i="9" s="true"/>
  <c r="K14" i="9" s="true"/>
  <c r="G13" i="9"/>
  <c r="I13" i="9" s="true"/>
  <c r="K13" i="9" s="true"/>
  <c r="G12" i="9"/>
  <c r="I12" i="9" s="true"/>
  <c r="K12" i="9" s="true"/>
  <c r="G11" i="9"/>
  <c r="I11" i="9" s="true"/>
  <c r="K11" i="9" s="true"/>
  <c r="G10" i="9"/>
  <c r="I10" i="9" s="true"/>
  <c r="K10" i="9" s="true"/>
  <c r="G9" i="9"/>
  <c r="I9" i="9" s="true"/>
  <c r="K9" i="9" s="true"/>
  <c r="G8" i="9"/>
  <c r="I8" i="9" s="true"/>
  <c r="K8" i="9" s="true"/>
  <c r="G7" i="9"/>
  <c r="I7" i="9" s="true"/>
  <c r="K7" i="9" s="true"/>
  <c r="G6" i="9"/>
  <c r="I6" i="9" s="true"/>
  <c r="K6" i="9" s="true"/>
  <c r="G5" i="9"/>
  <c r="I5" i="9" s="true"/>
  <c r="K5" i="9" s="true"/>
  <c r="X20" i="9" l="true"/>
  <c r="X12" i="9"/>
  <c r="AD43" i="9"/>
  <c r="AE43" i="9" s="true"/>
  <c r="X31" i="9"/>
  <c r="X22" i="9"/>
  <c r="X23" i="9"/>
  <c r="X8" i="9"/>
  <c r="X16" i="9"/>
  <c r="X24" i="9"/>
  <c r="X36" i="9"/>
  <c r="X13" i="9"/>
  <c r="X14" i="9"/>
  <c r="X35" i="9"/>
  <c r="X9" i="9"/>
  <c r="X17" i="9"/>
  <c r="X25" i="9"/>
  <c r="X37" i="9"/>
  <c r="X15" i="9"/>
  <c r="X10" i="9"/>
  <c r="X18" i="9"/>
  <c r="X26" i="9"/>
  <c r="X38" i="9"/>
  <c r="X39" i="9"/>
  <c r="X21" i="9"/>
  <c r="X7" i="9"/>
  <c r="X11" i="9"/>
  <c r="X19" i="9"/>
  <c r="X28" i="9"/>
  <c r="X40" i="9"/>
  <c r="AB15" i="9"/>
  <c r="AD15" i="9" s="true"/>
  <c r="AE15" i="9" s="true"/>
  <c r="AB13" i="9"/>
  <c r="AD13" i="9" s="true"/>
  <c r="AE13" i="9" s="true"/>
  <c r="AB9" i="9"/>
  <c r="AD9" i="9" s="true"/>
  <c r="AE9" i="9" s="true"/>
  <c r="AB5" i="9"/>
  <c r="AD5" i="9" s="true"/>
  <c r="AE5" i="9" s="true"/>
  <c r="X6" i="9"/>
  <c r="B30" i="9"/>
  <c r="AB34" i="9"/>
  <c r="AD34" i="9" s="true"/>
  <c r="AB23" i="9"/>
  <c r="AD23" i="9" s="true"/>
  <c r="AE23" i="9" s="true"/>
  <c r="AB35" i="9"/>
  <c r="AD35" i="9" s="true"/>
  <c r="AB16" i="9"/>
  <c r="AD16" i="9" s="true"/>
  <c r="AE16" i="9" s="true"/>
  <c r="AB24" i="9"/>
  <c r="AD24" i="9" s="true"/>
  <c r="AE24" i="9" s="true"/>
  <c r="AB36" i="9"/>
  <c r="AD36" i="9" s="true"/>
  <c r="AE36" i="9" s="true"/>
  <c r="AB17" i="9"/>
  <c r="AD17" i="9" s="true"/>
  <c r="AE17" i="9" s="true"/>
  <c r="AB25" i="9"/>
  <c r="AD25" i="9" s="true"/>
  <c r="AE25" i="9" s="true"/>
  <c r="AB37" i="9"/>
  <c r="AD37" i="9" s="true"/>
  <c r="AE37" i="9" s="true"/>
  <c r="AB26" i="9"/>
  <c r="AD26" i="9" s="true"/>
  <c r="AE26" i="9" s="true"/>
  <c r="AB19" i="9"/>
  <c r="AD19" i="9" s="true"/>
  <c r="AE19" i="9" s="true"/>
  <c r="AB27" i="9"/>
  <c r="AD27" i="9" s="true"/>
  <c r="AE27" i="9" s="true"/>
  <c r="AB22" i="9"/>
  <c r="AD22" i="9" s="true"/>
  <c r="AE22" i="9" s="true"/>
  <c r="AB18" i="9"/>
  <c r="AD18" i="9" s="true"/>
  <c r="AE18" i="9" s="true"/>
  <c r="AB20" i="9"/>
  <c r="AD20" i="9" s="true"/>
  <c r="AE20" i="9" s="true"/>
  <c r="AB30" i="9"/>
  <c r="AD30" i="9" s="true"/>
  <c r="AE30" i="9" s="true"/>
  <c r="AB21" i="9"/>
  <c r="AD21" i="9" s="true"/>
  <c r="AE21" i="9" s="true"/>
  <c r="AB31" i="9"/>
  <c r="AD31" i="9" s="true"/>
  <c r="AE31" i="9" s="true"/>
  <c r="AB39" i="9"/>
  <c r="AD39" i="9" s="true"/>
  <c r="AE39" i="9" s="true"/>
  <c r="AB38" i="9"/>
  <c r="AD38" i="9" s="true"/>
  <c r="AE38" i="9" s="true"/>
  <c r="AB8" i="9"/>
  <c r="AD8" i="9" s="true"/>
  <c r="AE8" i="9" s="true"/>
  <c r="AB10" i="9"/>
  <c r="AD10" i="9" s="true"/>
  <c r="AE10" i="9" s="true"/>
  <c r="AB11" i="9"/>
  <c r="AD11" i="9" s="true"/>
  <c r="AE11" i="9" s="true"/>
  <c r="AB12" i="9"/>
  <c r="AD12" i="9" s="true"/>
  <c r="AE12" i="9" s="true"/>
  <c r="AB14" i="9"/>
  <c r="AD14" i="9" s="true"/>
  <c r="AE14" i="9" s="true"/>
  <c r="AB7" i="9"/>
  <c r="AD7" i="9" s="true"/>
  <c r="AE7" i="9" s="true"/>
  <c r="AB6" i="9"/>
  <c r="AD6" i="9" s="true"/>
  <c r="AE6" i="9" s="true"/>
  <c r="G30" i="9"/>
  <c r="I30" i="9" s="true"/>
  <c r="K30" i="9" s="true"/>
  <c r="AE34" i="9" l="true"/>
  <c r="AE35" i="9"/>
  <c r="G31" i="9"/>
  <c r="I31" i="9" s="true"/>
  <c r="K31" i="9" s="true"/>
  <c r="B31" i="9"/>
  <c r="Z33" i="9"/>
  <c r="Z32" i="9"/>
  <c r="X32" i="9" s="true"/>
  <c r="X33" i="9" l="true"/>
  <c r="X34" i="9"/>
  <c r="B32" i="9"/>
  <c r="G32" i="9"/>
  <c r="I32" i="9" s="true"/>
  <c r="K32" i="9" s="true"/>
  <c r="AB32" i="9"/>
  <c r="AD32" i="9" s="true"/>
  <c r="AE32" i="9" s="true"/>
  <c r="AB33" i="9"/>
  <c r="AD33" i="9" s="true"/>
  <c r="AE33" i="9" s="true"/>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Stephan Heidrich</author>
  </authors>
  <commentList>
    <comment ref="AC5" authorId="0" shapeId="0" xr:uid="{93D6BA62-91CD-488E-B6F8-3178AFEEF666}">
      <text>
        <r>
          <rPr>
            <b/>
            <sz val="9"/>
            <color indexed="81"/>
            <rFont val="Tahoma"/>
            <charset val="1"/>
          </rPr>
          <t>Stephan Heidrich:</t>
        </r>
        <r>
          <rPr>
            <sz val="9"/>
            <color indexed="81"/>
            <rFont val="Tahoma"/>
            <charset val="1"/>
          </rPr>
          <t xml:space="preserve">
Missing data but 79% for 7:12 arrival</t>
        </r>
      </text>
    </comment>
    <comment ref="J6" authorId="0" shapeId="0" xr:uid="{0764C773-935F-4178-BB98-7D12FE7E75FA}">
      <text>
        <r>
          <rPr>
            <b/>
            <sz val="9"/>
            <color indexed="81"/>
            <rFont val="Tahoma"/>
            <family val="2"/>
          </rPr>
          <t>Stephan Heidrich:</t>
        </r>
        <r>
          <rPr>
            <sz val="9"/>
            <color indexed="81"/>
            <rFont val="Tahoma"/>
            <family val="2"/>
          </rPr>
          <t xml:space="preserve">
6:45 71% OTA</t>
        </r>
      </text>
    </comment>
    <comment ref="AA6" authorId="0" shapeId="0" xr:uid="{6F9BADC5-4259-4BAA-BB57-9F1261D9DA70}">
      <text>
        <r>
          <rPr>
            <b/>
            <sz val="9"/>
            <color indexed="81"/>
            <rFont val="Tahoma"/>
            <charset val="1"/>
          </rPr>
          <t>Stephan Heidrich:</t>
        </r>
        <r>
          <rPr>
            <sz val="9"/>
            <color indexed="81"/>
            <rFont val="Tahoma"/>
            <charset val="1"/>
          </rPr>
          <t xml:space="preserve">
4 better only two buses sat in March</t>
        </r>
      </text>
    </comment>
    <comment ref="AC7" authorId="0" shapeId="0" xr:uid="{AE8FA206-2DB2-4F46-BA4D-70A7D4485050}">
      <text>
        <r>
          <rPr>
            <b/>
            <sz val="9"/>
            <color indexed="81"/>
            <rFont val="Tahoma"/>
            <charset val="1"/>
          </rPr>
          <t>Stephan Heidrich:</t>
        </r>
        <r>
          <rPr>
            <sz val="9"/>
            <color indexed="81"/>
            <rFont val="Tahoma"/>
            <charset val="1"/>
          </rPr>
          <t xml:space="preserve">
7:45 70% OTA</t>
        </r>
      </text>
    </comment>
    <comment ref="AC8" authorId="0" shapeId="0" xr:uid="{395DE7DF-995C-4791-A7DE-DB51060EBF47}">
      <text>
        <r>
          <rPr>
            <b/>
            <sz val="9"/>
            <color indexed="81"/>
            <rFont val="Tahoma"/>
            <charset val="1"/>
          </rPr>
          <t>Stephan Heidrich:</t>
        </r>
        <r>
          <rPr>
            <sz val="9"/>
            <color indexed="81"/>
            <rFont val="Tahoma"/>
            <charset val="1"/>
          </rPr>
          <t xml:space="preserve">
8:02 79% OTA</t>
        </r>
      </text>
    </comment>
    <comment ref="J9" authorId="0" shapeId="0" xr:uid="{D5C8C8FC-6EC8-4DCB-A322-D0BC67319860}">
      <text>
        <r>
          <rPr>
            <b/>
            <sz val="9"/>
            <color indexed="81"/>
            <rFont val="Tahoma"/>
            <family val="2"/>
          </rPr>
          <t>Stephan Heidrich:</t>
        </r>
        <r>
          <rPr>
            <sz val="9"/>
            <color indexed="81"/>
            <rFont val="Tahoma"/>
            <family val="2"/>
          </rPr>
          <t xml:space="preserve">
7:33 80% OTA</t>
        </r>
      </text>
    </comment>
    <comment ref="AC9" authorId="0" shapeId="0" xr:uid="{84924035-ABD9-4FDC-AA29-E8533844DE28}">
      <text>
        <r>
          <rPr>
            <b/>
            <sz val="9"/>
            <color indexed="81"/>
            <rFont val="Tahoma"/>
            <charset val="1"/>
          </rPr>
          <t>Stephan Heidrich:</t>
        </r>
        <r>
          <rPr>
            <sz val="9"/>
            <color indexed="81"/>
            <rFont val="Tahoma"/>
            <charset val="1"/>
          </rPr>
          <t xml:space="preserve">
8:17 76% OTA</t>
        </r>
      </text>
    </comment>
    <comment ref="H11" authorId="0" shapeId="0" xr:uid="{923FA899-56F0-4B82-9EF2-D4335EA85014}">
      <text>
        <r>
          <rPr>
            <b/>
            <sz val="9"/>
            <color indexed="81"/>
            <rFont val="Tahoma"/>
            <family val="2"/>
          </rPr>
          <t>Stephan Heidrich:</t>
        </r>
        <r>
          <rPr>
            <sz val="9"/>
            <color indexed="81"/>
            <rFont val="Tahoma"/>
            <family val="2"/>
          </rPr>
          <t xml:space="preserve">
6 better OTR no buses sit</t>
        </r>
      </text>
    </comment>
    <comment ref="Y11" authorId="0" shapeId="0" xr:uid="{B1EF61C3-87B2-46FE-A5F4-773A87A2A875}">
      <text>
        <r>
          <rPr>
            <b/>
            <sz val="9"/>
            <color indexed="81"/>
            <rFont val="Tahoma"/>
            <charset val="1"/>
          </rPr>
          <t>Stephan Heidrich:</t>
        </r>
        <r>
          <rPr>
            <sz val="9"/>
            <color indexed="81"/>
            <rFont val="Tahoma"/>
            <charset val="1"/>
          </rPr>
          <t xml:space="preserve">
10 then 4 headways</t>
        </r>
      </text>
    </comment>
    <comment ref="AC11" authorId="0" shapeId="0" xr:uid="{0B11E9CF-3C06-4FA7-96C2-27B584859239}">
      <text>
        <r>
          <rPr>
            <b/>
            <sz val="9"/>
            <color indexed="81"/>
            <rFont val="Tahoma"/>
            <charset val="1"/>
          </rPr>
          <t>Stephan Heidrich:</t>
        </r>
        <r>
          <rPr>
            <sz val="9"/>
            <color indexed="81"/>
            <rFont val="Tahoma"/>
            <charset val="1"/>
          </rPr>
          <t xml:space="preserve">
8:48 76% OTA</t>
        </r>
      </text>
    </comment>
    <comment ref="AC12" authorId="0" shapeId="0" xr:uid="{B867B1C0-BAED-444A-B40C-9A5564912165}">
      <text>
        <r>
          <rPr>
            <b/>
            <sz val="9"/>
            <color indexed="81"/>
            <rFont val="Tahoma"/>
            <charset val="1"/>
          </rPr>
          <t>Stephan Heidrich:</t>
        </r>
        <r>
          <rPr>
            <sz val="9"/>
            <color indexed="81"/>
            <rFont val="Tahoma"/>
            <charset val="1"/>
          </rPr>
          <t xml:space="preserve">
9:03 75% OTA</t>
        </r>
      </text>
    </comment>
    <comment ref="J13" authorId="0" shapeId="0" xr:uid="{EE437B19-AAE0-4689-901E-A22091A53B97}">
      <text>
        <r>
          <rPr>
            <b/>
            <sz val="9"/>
            <color indexed="81"/>
            <rFont val="Tahoma"/>
            <family val="2"/>
          </rPr>
          <t>Stephan Heidrich:</t>
        </r>
        <r>
          <rPr>
            <sz val="9"/>
            <color indexed="81"/>
            <rFont val="Tahoma"/>
            <family val="2"/>
          </rPr>
          <t xml:space="preserve">
8:36 only 72% OTA</t>
        </r>
      </text>
    </comment>
    <comment ref="Y13" authorId="0" shapeId="0" xr:uid="{0EE18B85-8FEC-4C1C-B19A-83D259DEAD25}">
      <text>
        <r>
          <rPr>
            <b/>
            <sz val="9"/>
            <color indexed="81"/>
            <rFont val="Tahoma"/>
            <charset val="1"/>
          </rPr>
          <t>Stephan Heidrich:</t>
        </r>
        <r>
          <rPr>
            <sz val="9"/>
            <color indexed="81"/>
            <rFont val="Tahoma"/>
            <charset val="1"/>
          </rPr>
          <t xml:space="preserve">
needs 10 better OTR</t>
        </r>
      </text>
    </comment>
    <comment ref="AC13" authorId="0" shapeId="0" xr:uid="{625A9C0E-1495-4148-B10D-6AE1EBFCD830}">
      <text>
        <r>
          <rPr>
            <b/>
            <sz val="9"/>
            <color indexed="81"/>
            <rFont val="Tahoma"/>
            <charset val="1"/>
          </rPr>
          <t>Stephan Heidrich:</t>
        </r>
        <r>
          <rPr>
            <sz val="9"/>
            <color indexed="81"/>
            <rFont val="Tahoma"/>
            <charset val="1"/>
          </rPr>
          <t xml:space="preserve">
9:17 75% OTA</t>
        </r>
      </text>
    </comment>
    <comment ref="J14" authorId="0" shapeId="0" xr:uid="{6CB5F141-8BDB-4886-AE12-680D74800F2E}">
      <text>
        <r>
          <rPr>
            <b/>
            <sz val="9"/>
            <color indexed="81"/>
            <rFont val="Tahoma"/>
            <family val="2"/>
          </rPr>
          <t>Stephan Heidrich:</t>
        </r>
        <r>
          <rPr>
            <sz val="9"/>
            <color indexed="81"/>
            <rFont val="Tahoma"/>
            <family val="2"/>
          </rPr>
          <t xml:space="preserve">
8:51 74% OTA</t>
        </r>
      </text>
    </comment>
    <comment ref="H15" authorId="0" shapeId="0" xr:uid="{3641CB88-31CE-459A-9626-4848D80C3B59}">
      <text>
        <r>
          <rPr>
            <b/>
            <sz val="9"/>
            <color indexed="81"/>
            <rFont val="Tahoma"/>
            <family val="2"/>
          </rPr>
          <t>Stephan Heidrich:</t>
        </r>
        <r>
          <rPr>
            <sz val="9"/>
            <color indexed="81"/>
            <rFont val="Tahoma"/>
            <family val="2"/>
          </rPr>
          <t xml:space="preserve">
5 better OTR no buses sit</t>
        </r>
      </text>
    </comment>
    <comment ref="AA16" authorId="0" shapeId="0" xr:uid="{CE2C61F4-E174-47F4-A946-E3B3E597ECF5}">
      <text>
        <r>
          <rPr>
            <b/>
            <sz val="9"/>
            <color indexed="81"/>
            <rFont val="Tahoma"/>
            <family val="2"/>
          </rPr>
          <t>Stephan Heidrich:</t>
        </r>
        <r>
          <rPr>
            <sz val="9"/>
            <color indexed="81"/>
            <rFont val="Tahoma"/>
            <family val="2"/>
          </rPr>
          <t xml:space="preserve">
4 musch better for OTR no buses sit</t>
        </r>
      </text>
    </comment>
    <comment ref="J17" authorId="0" shapeId="0" xr:uid="{904027B7-E5FE-4E37-9596-B0D911A31667}">
      <text>
        <r>
          <rPr>
            <b/>
            <sz val="9"/>
            <color indexed="81"/>
            <rFont val="Tahoma"/>
            <family val="2"/>
          </rPr>
          <t>Stephan Heidrich:</t>
        </r>
        <r>
          <rPr>
            <sz val="9"/>
            <color indexed="81"/>
            <rFont val="Tahoma"/>
            <family val="2"/>
          </rPr>
          <t xml:space="preserve">
9:34 77% OTA</t>
        </r>
      </text>
    </comment>
    <comment ref="AA17" authorId="0" shapeId="0" xr:uid="{F1731471-9309-48B8-A17D-A1B222442C9B}">
      <text>
        <r>
          <rPr>
            <b/>
            <sz val="9"/>
            <color indexed="81"/>
            <rFont val="Tahoma"/>
            <family val="2"/>
          </rPr>
          <t>Stephan Heidrich:</t>
        </r>
        <r>
          <rPr>
            <sz val="9"/>
            <color indexed="81"/>
            <rFont val="Tahoma"/>
            <family val="2"/>
          </rPr>
          <t xml:space="preserve">
4 musch better for OTR no buses sit</t>
        </r>
      </text>
    </comment>
    <comment ref="AC17" authorId="0" shapeId="0" xr:uid="{729D9B4D-8348-4BAB-9F9A-1130196E29C1}">
      <text>
        <r>
          <rPr>
            <b/>
            <sz val="9"/>
            <color indexed="81"/>
            <rFont val="Tahoma"/>
            <family val="2"/>
          </rPr>
          <t>Stephan Heidrich:</t>
        </r>
        <r>
          <rPr>
            <sz val="9"/>
            <color indexed="81"/>
            <rFont val="Tahoma"/>
            <family val="2"/>
          </rPr>
          <t xml:space="preserve">
10:15 76% OTA</t>
        </r>
      </text>
    </comment>
    <comment ref="F19" authorId="0" shapeId="0" xr:uid="{9FE4D2D5-035E-435D-9125-3ACC2DFD6469}">
      <text>
        <r>
          <rPr>
            <b/>
            <sz val="9"/>
            <color indexed="81"/>
            <rFont val="Tahoma"/>
            <family val="2"/>
          </rPr>
          <t>Stephan Heidrich:</t>
        </r>
        <r>
          <rPr>
            <sz val="9"/>
            <color indexed="81"/>
            <rFont val="Tahoma"/>
            <family val="2"/>
          </rPr>
          <t xml:space="preserve">
7 is fine and maintains headways</t>
        </r>
      </text>
    </comment>
    <comment ref="J19" authorId="0" shapeId="0" xr:uid="{7E86B0CC-4826-425B-8752-EC8BB05B2C29}">
      <text>
        <r>
          <rPr>
            <b/>
            <sz val="9"/>
            <color indexed="81"/>
            <rFont val="Tahoma"/>
            <family val="2"/>
          </rPr>
          <t>Stephan Heidrich:</t>
        </r>
        <r>
          <rPr>
            <sz val="9"/>
            <color indexed="81"/>
            <rFont val="Tahoma"/>
            <family val="2"/>
          </rPr>
          <t xml:space="preserve">
10:04 80% OTA</t>
        </r>
      </text>
    </comment>
    <comment ref="Y19" authorId="0" shapeId="0" xr:uid="{417600E6-EFB7-43C2-B236-A0801FBA012F}">
      <text>
        <r>
          <rPr>
            <b/>
            <sz val="9"/>
            <color indexed="81"/>
            <rFont val="Tahoma"/>
            <family val="2"/>
          </rPr>
          <t>Stephan Heidrich:</t>
        </r>
        <r>
          <rPr>
            <sz val="9"/>
            <color indexed="81"/>
            <rFont val="Tahoma"/>
            <family val="2"/>
          </rPr>
          <t xml:space="preserve">
9 here 4 next</t>
        </r>
      </text>
    </comment>
    <comment ref="Y20" authorId="0" shapeId="0" xr:uid="{E0851FB0-DF44-417D-9D61-DA352B5B608D}">
      <text>
        <r>
          <rPr>
            <b/>
            <sz val="9"/>
            <color indexed="81"/>
            <rFont val="Tahoma"/>
            <family val="2"/>
          </rPr>
          <t>Stephan Heidrich:</t>
        </r>
        <r>
          <rPr>
            <sz val="9"/>
            <color indexed="81"/>
            <rFont val="Tahoma"/>
            <family val="2"/>
          </rPr>
          <t xml:space="preserve">
9 here 4 next</t>
        </r>
      </text>
    </comment>
    <comment ref="Y22" authorId="0" shapeId="0" xr:uid="{41397BF7-A608-438E-8E73-7490DD83086C}">
      <text>
        <r>
          <rPr>
            <b/>
            <sz val="9"/>
            <color indexed="81"/>
            <rFont val="Tahoma"/>
            <family val="2"/>
          </rPr>
          <t>Stephan Heidrich:</t>
        </r>
        <r>
          <rPr>
            <sz val="9"/>
            <color indexed="81"/>
            <rFont val="Tahoma"/>
            <family val="2"/>
          </rPr>
          <t xml:space="preserve">
9 here needs it </t>
        </r>
      </text>
    </comment>
    <comment ref="J23" authorId="0" shapeId="0" xr:uid="{BF01F9E3-AC34-4883-B944-32C520156048}">
      <text>
        <r>
          <rPr>
            <b/>
            <sz val="9"/>
            <color indexed="81"/>
            <rFont val="Tahoma"/>
            <family val="2"/>
          </rPr>
          <t>Stephan Heidrich:</t>
        </r>
        <r>
          <rPr>
            <sz val="9"/>
            <color indexed="81"/>
            <rFont val="Tahoma"/>
            <family val="2"/>
          </rPr>
          <t xml:space="preserve">
11:06 drops to 82% OTA</t>
        </r>
      </text>
    </comment>
    <comment ref="AC23" authorId="0" shapeId="0" xr:uid="{F780C4FB-3E02-48E1-B573-B4C39B495356}">
      <text>
        <r>
          <rPr>
            <b/>
            <sz val="9"/>
            <color indexed="81"/>
            <rFont val="Tahoma"/>
            <family val="2"/>
          </rPr>
          <t>Stephan Heidrich:</t>
        </r>
        <r>
          <rPr>
            <sz val="9"/>
            <color indexed="81"/>
            <rFont val="Tahoma"/>
            <family val="2"/>
          </rPr>
          <t xml:space="preserve">
plus 1 for headways</t>
        </r>
      </text>
    </comment>
    <comment ref="J24" authorId="0" shapeId="0" xr:uid="{F2B98564-0C04-4E5F-BB60-E6EE75BA7C33}">
      <text>
        <r>
          <rPr>
            <b/>
            <sz val="9"/>
            <color indexed="81"/>
            <rFont val="Tahoma"/>
            <family val="2"/>
          </rPr>
          <t>Stephan Heidrich:</t>
        </r>
        <r>
          <rPr>
            <sz val="9"/>
            <color indexed="81"/>
            <rFont val="Tahoma"/>
            <family val="2"/>
          </rPr>
          <t xml:space="preserve">
11:21 82% OTA</t>
        </r>
      </text>
    </comment>
    <comment ref="Y24" authorId="0" shapeId="0" xr:uid="{1AA636A9-525A-419A-BEB6-27AF0A583A00}">
      <text>
        <r>
          <rPr>
            <b/>
            <sz val="9"/>
            <color indexed="81"/>
            <rFont val="Tahoma"/>
            <family val="2"/>
          </rPr>
          <t>Stephan Heidrich:</t>
        </r>
        <r>
          <rPr>
            <sz val="9"/>
            <color indexed="81"/>
            <rFont val="Tahoma"/>
            <family val="2"/>
          </rPr>
          <t xml:space="preserve">
definitely neeeds 9 here only 1 bus sat and OTR I smuch better</t>
        </r>
      </text>
    </comment>
    <comment ref="Y25" authorId="0" shapeId="0" xr:uid="{D2143B5C-0319-4996-A762-283E32A328BD}">
      <text>
        <r>
          <rPr>
            <b/>
            <sz val="9"/>
            <color indexed="81"/>
            <rFont val="Tahoma"/>
            <family val="2"/>
          </rPr>
          <t>Stephan Heidrich:</t>
        </r>
        <r>
          <rPr>
            <sz val="9"/>
            <color indexed="81"/>
            <rFont val="Tahoma"/>
            <family val="2"/>
          </rPr>
          <t xml:space="preserve">
definitely neeeds 9 here only 1 bus sat and OTR I smuch better</t>
        </r>
      </text>
    </comment>
    <comment ref="F26" authorId="0" shapeId="0" xr:uid="{2CD8AC63-9657-4BE7-84D0-824565FEEE76}">
      <text>
        <r>
          <rPr>
            <b/>
            <sz val="9"/>
            <color indexed="81"/>
            <rFont val="Tahoma"/>
            <family val="2"/>
          </rPr>
          <t>Stephan Heidrich:</t>
        </r>
        <r>
          <rPr>
            <sz val="9"/>
            <color indexed="81"/>
            <rFont val="Tahoma"/>
            <family val="2"/>
          </rPr>
          <t xml:space="preserve">
7 is fine and maintains headways</t>
        </r>
      </text>
    </comment>
    <comment ref="AC26" authorId="0" shapeId="0" xr:uid="{D8D88AD6-42BB-4F14-AC46-5E66930A007A}">
      <text>
        <r>
          <rPr>
            <b/>
            <sz val="9"/>
            <color indexed="81"/>
            <rFont val="Tahoma"/>
            <family val="2"/>
          </rPr>
          <t>Stephan Heidrich:</t>
        </r>
        <r>
          <rPr>
            <sz val="9"/>
            <color indexed="81"/>
            <rFont val="Tahoma"/>
            <family val="2"/>
          </rPr>
          <t xml:space="preserve">
add 1 for headways</t>
        </r>
      </text>
    </comment>
    <comment ref="J27" authorId="0" shapeId="0" xr:uid="{250BD958-5BB4-449C-8169-6BD199ED66C0}">
      <text>
        <r>
          <rPr>
            <b/>
            <sz val="9"/>
            <color indexed="81"/>
            <rFont val="Tahoma"/>
            <family val="2"/>
          </rPr>
          <t>Stephan Heidrich:</t>
        </r>
        <r>
          <rPr>
            <sz val="9"/>
            <color indexed="81"/>
            <rFont val="Tahoma"/>
            <family val="2"/>
          </rPr>
          <t xml:space="preserve">
12:06 67% OTA
</t>
        </r>
      </text>
    </comment>
    <comment ref="J28" authorId="0" shapeId="0" xr:uid="{AB05FC81-E09D-4E01-A4A1-B1CC132C57E5}">
      <text>
        <r>
          <rPr>
            <b/>
            <sz val="9"/>
            <color indexed="81"/>
            <rFont val="Tahoma"/>
            <family val="2"/>
          </rPr>
          <t>Stephan Heidrich:</t>
        </r>
        <r>
          <rPr>
            <sz val="9"/>
            <color indexed="81"/>
            <rFont val="Tahoma"/>
            <family val="2"/>
          </rPr>
          <t xml:space="preserve">
</t>
        </r>
      </text>
    </comment>
    <comment ref="AC28" authorId="0" shapeId="0" xr:uid="{9F410AA8-4FE8-4768-9AEE-269B90F0187D}">
      <text>
        <r>
          <rPr>
            <b/>
            <sz val="9"/>
            <color indexed="81"/>
            <rFont val="Tahoma"/>
            <charset val="1"/>
          </rPr>
          <t>Stephan Heidrich:</t>
        </r>
        <r>
          <rPr>
            <sz val="9"/>
            <color indexed="81"/>
            <rFont val="Tahoma"/>
            <charset val="1"/>
          </rPr>
          <t xml:space="preserve">
Yep it did need an extra minute but will be fine given the train is very close to the stop</t>
        </r>
      </text>
    </comment>
    <comment ref="J29" authorId="0" shapeId="0" xr:uid="{4B33247B-BCDD-47CD-88F6-ABB0E6E3BFAC}">
      <text>
        <r>
          <rPr>
            <b/>
            <sz val="9"/>
            <color indexed="81"/>
            <rFont val="Tahoma"/>
            <charset val="1"/>
          </rPr>
          <t>Stephan Heidrich:</t>
        </r>
        <r>
          <rPr>
            <sz val="9"/>
            <color indexed="81"/>
            <rFont val="Tahoma"/>
            <charset val="1"/>
          </rPr>
          <t xml:space="preserve">
12:36 77% OTA</t>
        </r>
      </text>
    </comment>
    <comment ref="F30" authorId="0" shapeId="0" xr:uid="{21E41E47-B073-4B5B-ABE3-2C57912237E7}">
      <text>
        <r>
          <rPr>
            <b/>
            <sz val="9"/>
            <color indexed="81"/>
            <rFont val="Tahoma"/>
            <charset val="1"/>
          </rPr>
          <t>Stephan Heidrich:</t>
        </r>
        <r>
          <rPr>
            <sz val="9"/>
            <color indexed="81"/>
            <rFont val="Tahoma"/>
            <charset val="1"/>
          </rPr>
          <t xml:space="preserve">
8 better only 1 bus sat </t>
        </r>
      </text>
    </comment>
    <comment ref="Y30" authorId="0" shapeId="0" xr:uid="{7EA68C33-2D8F-4DBD-A6B5-EB2029BC0DC3}">
      <text>
        <r>
          <rPr>
            <b/>
            <sz val="9"/>
            <color indexed="81"/>
            <rFont val="Tahoma"/>
            <family val="2"/>
          </rPr>
          <t>Stephan Heidrich:</t>
        </r>
        <r>
          <rPr>
            <sz val="9"/>
            <color indexed="81"/>
            <rFont val="Tahoma"/>
            <family val="2"/>
          </rPr>
          <t xml:space="preserve">
definitely neeeds 9 here only 1 bus sat and OTR I smuch better</t>
        </r>
      </text>
    </comment>
    <comment ref="F31" authorId="0" shapeId="0" xr:uid="{49E296B6-EFF7-45E2-8C11-930E39C8B96C}">
      <text>
        <r>
          <rPr>
            <b/>
            <sz val="9"/>
            <color indexed="81"/>
            <rFont val="Tahoma"/>
            <charset val="1"/>
          </rPr>
          <t>Stephan Heidrich:</t>
        </r>
        <r>
          <rPr>
            <sz val="9"/>
            <color indexed="81"/>
            <rFont val="Tahoma"/>
            <charset val="1"/>
          </rPr>
          <t xml:space="preserve">
8 better for OTR and no buses sit</t>
        </r>
      </text>
    </comment>
    <comment ref="AA31" authorId="0" shapeId="0" xr:uid="{F859D4C7-FA4B-4028-B945-463968D15C31}">
      <text>
        <r>
          <rPr>
            <b/>
            <sz val="9"/>
            <color indexed="81"/>
            <rFont val="Tahoma"/>
            <charset val="1"/>
          </rPr>
          <t>Stephan Heidrich:</t>
        </r>
        <r>
          <rPr>
            <sz val="9"/>
            <color indexed="81"/>
            <rFont val="Tahoma"/>
            <charset val="1"/>
          </rPr>
          <t xml:space="preserve">
4 better no buses sit and headways</t>
        </r>
      </text>
    </comment>
    <comment ref="AC32" authorId="0" shapeId="0" xr:uid="{434B3DD0-AE09-497F-ABED-C6C643154D68}">
      <text>
        <r>
          <rPr>
            <b/>
            <sz val="9"/>
            <color indexed="81"/>
            <rFont val="Tahoma"/>
            <charset val="1"/>
          </rPr>
          <t>Stephan Heidrich:</t>
        </r>
        <r>
          <rPr>
            <sz val="9"/>
            <color indexed="81"/>
            <rFont val="Tahoma"/>
            <charset val="1"/>
          </rPr>
          <t xml:space="preserve">
14:03 78% OTA</t>
        </r>
      </text>
    </comment>
    <comment ref="AC33" authorId="0" shapeId="0" xr:uid="{CE2B2D0A-04AD-4E73-8261-4DDD6F08CFE9}">
      <text>
        <r>
          <rPr>
            <b/>
            <sz val="9"/>
            <color indexed="81"/>
            <rFont val="Tahoma"/>
            <charset val="1"/>
          </rPr>
          <t>Stephan Heidrich:</t>
        </r>
        <r>
          <rPr>
            <sz val="9"/>
            <color indexed="81"/>
            <rFont val="Tahoma"/>
            <charset val="1"/>
          </rPr>
          <t xml:space="preserve">
14:18 78% OTA</t>
        </r>
      </text>
    </comment>
    <comment ref="Y34" authorId="0" shapeId="0" xr:uid="{61EDAEDA-51B1-441E-AE25-8F5F588FF634}">
      <text>
        <r>
          <rPr>
            <b/>
            <sz val="9"/>
            <color indexed="81"/>
            <rFont val="Tahoma"/>
            <family val="2"/>
          </rPr>
          <t>Stephan Heidrich:</t>
        </r>
        <r>
          <rPr>
            <sz val="9"/>
            <color indexed="81"/>
            <rFont val="Tahoma"/>
            <family val="2"/>
          </rPr>
          <t xml:space="preserve">
definitely neeeds 9 here only 1 bus sat and OTR I smuch better</t>
        </r>
      </text>
    </comment>
    <comment ref="AC36" authorId="0" shapeId="0" xr:uid="{0E9F0FE2-4ECE-4878-AE3E-92FC2049FF65}">
      <text>
        <r>
          <rPr>
            <b/>
            <sz val="9"/>
            <color indexed="81"/>
            <rFont val="Tahoma"/>
            <family val="2"/>
          </rPr>
          <t>Stephan Heidrich:</t>
        </r>
        <r>
          <rPr>
            <sz val="9"/>
            <color indexed="81"/>
            <rFont val="Tahoma"/>
            <family val="2"/>
          </rPr>
          <t xml:space="preserve">
plus one for smooooothing</t>
        </r>
      </text>
    </comment>
    <comment ref="AC37" authorId="0" shapeId="0" xr:uid="{AC466D0D-5214-4A3E-A85F-B2FDC04BD357}">
      <text>
        <r>
          <rPr>
            <b/>
            <sz val="9"/>
            <color indexed="81"/>
            <rFont val="Tahoma"/>
            <family val="2"/>
          </rPr>
          <t>Stephan Heidrich:</t>
        </r>
        <r>
          <rPr>
            <sz val="9"/>
            <color indexed="81"/>
            <rFont val="Tahoma"/>
            <family val="2"/>
          </rPr>
          <t xml:space="preserve">
needs abit more 15:19 79% OTA</t>
        </r>
      </text>
    </comment>
    <comment ref="Y38" authorId="0" shapeId="0" xr:uid="{A6358106-1EA1-4FB1-A4F0-2E67EB38840D}">
      <text>
        <r>
          <rPr>
            <b/>
            <sz val="9"/>
            <color indexed="81"/>
            <rFont val="Tahoma"/>
            <charset val="1"/>
          </rPr>
          <t>Stephan Heidrich:</t>
        </r>
        <r>
          <rPr>
            <sz val="9"/>
            <color indexed="81"/>
            <rFont val="Tahoma"/>
            <charset val="1"/>
          </rPr>
          <t xml:space="preserve">
9 is fine 5 at the next for headways </t>
        </r>
      </text>
    </comment>
    <comment ref="J39" authorId="0" shapeId="0" xr:uid="{4CE6906B-62B5-4001-9AAC-84F66BC47552}">
      <text>
        <r>
          <rPr>
            <b/>
            <sz val="9"/>
            <color indexed="81"/>
            <rFont val="Tahoma"/>
            <charset val="1"/>
          </rPr>
          <t>Stephan Heidrich:</t>
        </r>
        <r>
          <rPr>
            <sz val="9"/>
            <color indexed="81"/>
            <rFont val="Tahoma"/>
            <charset val="1"/>
          </rPr>
          <t xml:space="preserve">
15:04 drops to 77% OTA plus 1 for consistancy</t>
        </r>
      </text>
    </comment>
    <comment ref="Y39" authorId="0" shapeId="0" xr:uid="{9CBDD27F-9E2F-4117-BBE5-89B21E3C250E}">
      <text>
        <r>
          <rPr>
            <b/>
            <sz val="9"/>
            <color indexed="81"/>
            <rFont val="Tahoma"/>
            <charset val="1"/>
          </rPr>
          <t>Stephan Heidrich:</t>
        </r>
        <r>
          <rPr>
            <sz val="9"/>
            <color indexed="81"/>
            <rFont val="Tahoma"/>
            <charset val="1"/>
          </rPr>
          <t xml:space="preserve">
9 is fine 5 at the next for headways </t>
        </r>
      </text>
    </comment>
    <comment ref="AC39" authorId="0" shapeId="0" xr:uid="{39FBF381-412A-4B5A-9708-FEE533F24B04}">
      <text>
        <r>
          <rPr>
            <b/>
            <sz val="9"/>
            <color indexed="81"/>
            <rFont val="Tahoma"/>
            <charset val="1"/>
          </rPr>
          <t>Stephan Heidrich:</t>
        </r>
        <r>
          <rPr>
            <sz val="9"/>
            <color indexed="81"/>
            <rFont val="Tahoma"/>
            <charset val="1"/>
          </rPr>
          <t xml:space="preserve">
15:49 81% OTA</t>
        </r>
      </text>
    </comment>
    <comment ref="Y40" authorId="0" shapeId="0" xr:uid="{ACCDE9A0-5897-4101-A061-D5920C5DD21A}">
      <text>
        <r>
          <rPr>
            <b/>
            <sz val="9"/>
            <color indexed="81"/>
            <rFont val="Tahoma"/>
            <charset val="1"/>
          </rPr>
          <t>Stephan Heidrich:</t>
        </r>
        <r>
          <rPr>
            <sz val="9"/>
            <color indexed="81"/>
            <rFont val="Tahoma"/>
            <charset val="1"/>
          </rPr>
          <t xml:space="preserve">
9 is fine 5 at the next for headways </t>
        </r>
      </text>
    </comment>
    <comment ref="AC40" authorId="0" shapeId="0" xr:uid="{CAB7AEBF-74C8-411E-8799-7CA421F9C61A}">
      <text>
        <r>
          <rPr>
            <b/>
            <sz val="9"/>
            <color indexed="81"/>
            <rFont val="Tahoma"/>
            <charset val="1"/>
          </rPr>
          <t>Stephan Heidrich:</t>
        </r>
        <r>
          <rPr>
            <sz val="9"/>
            <color indexed="81"/>
            <rFont val="Tahoma"/>
            <charset val="1"/>
          </rPr>
          <t xml:space="preserve">
16:04 was ok plus 1 for headways</t>
        </r>
      </text>
    </comment>
    <comment ref="Y41" authorId="0" shapeId="0" xr:uid="{DE247C3C-251A-4741-9DAE-B98118745461}">
      <text>
        <r>
          <rPr>
            <b/>
            <sz val="9"/>
            <color indexed="81"/>
            <rFont val="Tahoma"/>
            <charset val="1"/>
          </rPr>
          <t>Stephan Heidrich:</t>
        </r>
        <r>
          <rPr>
            <sz val="9"/>
            <color indexed="81"/>
            <rFont val="Tahoma"/>
            <charset val="1"/>
          </rPr>
          <t xml:space="preserve">
10 is fine needs 5 next </t>
        </r>
      </text>
    </comment>
    <comment ref="AC41" authorId="0" shapeId="0" xr:uid="{35580466-ECC8-4653-9BF9-66292B76C321}">
      <text>
        <r>
          <rPr>
            <b/>
            <sz val="9"/>
            <color indexed="81"/>
            <rFont val="Tahoma"/>
            <charset val="1"/>
          </rPr>
          <t>Stephan Heidrich:</t>
        </r>
        <r>
          <rPr>
            <sz val="9"/>
            <color indexed="81"/>
            <rFont val="Tahoma"/>
            <charset val="1"/>
          </rPr>
          <t xml:space="preserve">
16:20 83% OTA</t>
        </r>
      </text>
    </comment>
    <comment ref="J42" authorId="0" shapeId="0" xr:uid="{D2AC18D0-F958-425C-A2AE-12B2448220AD}">
      <text>
        <r>
          <rPr>
            <b/>
            <sz val="9"/>
            <color indexed="81"/>
            <rFont val="Tahoma"/>
            <charset val="1"/>
          </rPr>
          <t>Stephan Heidrich:</t>
        </r>
        <r>
          <rPr>
            <sz val="9"/>
            <color indexed="81"/>
            <rFont val="Tahoma"/>
            <charset val="1"/>
          </rPr>
          <t xml:space="preserve">
15:41 61% OTA</t>
        </r>
      </text>
    </comment>
    <comment ref="AA42" authorId="0" shapeId="0" xr:uid="{430DB65F-522B-4FB1-928D-3AB76D70C062}">
      <text>
        <r>
          <rPr>
            <b/>
            <sz val="9"/>
            <color indexed="81"/>
            <rFont val="Tahoma"/>
            <charset val="1"/>
          </rPr>
          <t>Stephan Heidrich:</t>
        </r>
        <r>
          <rPr>
            <sz val="9"/>
            <color indexed="81"/>
            <rFont val="Tahoma"/>
            <charset val="1"/>
          </rPr>
          <t xml:space="preserve">
need 1 mor ehere with no buses sitting abd better OTR</t>
        </r>
      </text>
    </comment>
    <comment ref="F43" authorId="0" shapeId="0" xr:uid="{5949B22A-817C-4AAA-809B-52425D2CACD7}">
      <text>
        <r>
          <rPr>
            <b/>
            <sz val="9"/>
            <color indexed="81"/>
            <rFont val="Tahoma"/>
            <charset val="1"/>
          </rPr>
          <t>Stephan Heidrich:</t>
        </r>
        <r>
          <rPr>
            <sz val="9"/>
            <color indexed="81"/>
            <rFont val="Tahoma"/>
            <charset val="1"/>
          </rPr>
          <t xml:space="preserve">
dropped one fo rHways and added one to next TP</t>
        </r>
      </text>
    </comment>
    <comment ref="J43" authorId="0" shapeId="0" xr:uid="{D33EC83B-9C80-4C55-A1E0-F1BE8AE3A169}">
      <text>
        <r>
          <rPr>
            <b/>
            <sz val="9"/>
            <color indexed="81"/>
            <rFont val="Tahoma"/>
            <charset val="1"/>
          </rPr>
          <t>Stephan Heidrich:</t>
        </r>
        <r>
          <rPr>
            <sz val="9"/>
            <color indexed="81"/>
            <rFont val="Tahoma"/>
            <charset val="1"/>
          </rPr>
          <t xml:space="preserve">
15:50 63% OTA</t>
        </r>
      </text>
    </comment>
    <comment ref="AA43" authorId="0" shapeId="0" xr:uid="{63A9CEAF-6C71-4DED-A6DA-6FD44B14344B}">
      <text>
        <r>
          <rPr>
            <b/>
            <sz val="9"/>
            <color indexed="81"/>
            <rFont val="Tahoma"/>
            <charset val="1"/>
          </rPr>
          <t>Stephan Heidrich:</t>
        </r>
        <r>
          <rPr>
            <sz val="9"/>
            <color indexed="81"/>
            <rFont val="Tahoma"/>
            <charset val="1"/>
          </rPr>
          <t xml:space="preserve">
needs 5 here 1 bus early lots still 6 or more late</t>
        </r>
      </text>
    </comment>
    <comment ref="AC43" authorId="0" shapeId="0" xr:uid="{0085971A-5F44-4CF4-AF7D-8BBE8D954807}">
      <text>
        <r>
          <rPr>
            <b/>
            <sz val="9"/>
            <color indexed="81"/>
            <rFont val="Tahoma"/>
            <charset val="1"/>
          </rPr>
          <t>Stephan Heidrich:</t>
        </r>
        <r>
          <rPr>
            <sz val="9"/>
            <color indexed="81"/>
            <rFont val="Tahoma"/>
            <charset val="1"/>
          </rPr>
          <t xml:space="preserve">
16:54 82%</t>
        </r>
      </text>
    </comment>
    <comment ref="H44" authorId="0" shapeId="0" xr:uid="{D441779D-2B03-464D-9B22-481B2DD2CA1B}">
      <text>
        <r>
          <rPr>
            <b/>
            <sz val="9"/>
            <color indexed="81"/>
            <rFont val="Tahoma"/>
            <charset val="1"/>
          </rPr>
          <t>Stephan Heidrich:</t>
        </r>
        <r>
          <rPr>
            <sz val="9"/>
            <color indexed="81"/>
            <rFont val="Tahoma"/>
            <charset val="1"/>
          </rPr>
          <t xml:space="preserve">
5 is better only 2 buses sat</t>
        </r>
      </text>
    </comment>
    <comment ref="J44" authorId="0" shapeId="0" xr:uid="{E3E4A8F0-8AA1-450B-8FEF-7A976FE51C56}">
      <text>
        <r>
          <rPr>
            <b/>
            <sz val="9"/>
            <color indexed="81"/>
            <rFont val="Tahoma"/>
            <charset val="1"/>
          </rPr>
          <t>Stephan Heidrich:</t>
        </r>
        <r>
          <rPr>
            <sz val="9"/>
            <color indexed="81"/>
            <rFont val="Tahoma"/>
            <charset val="1"/>
          </rPr>
          <t xml:space="preserve">
16:05 82% OTA</t>
        </r>
      </text>
    </comment>
    <comment ref="AA44" authorId="0" shapeId="0" xr:uid="{CE55CEA7-2B40-4DD2-93B8-B4E67A37F7C2}">
      <text>
        <r>
          <rPr>
            <b/>
            <sz val="9"/>
            <color indexed="81"/>
            <rFont val="Tahoma"/>
            <charset val="1"/>
          </rPr>
          <t>Stephan Heidrich:</t>
        </r>
        <r>
          <rPr>
            <sz val="9"/>
            <color indexed="81"/>
            <rFont val="Tahoma"/>
            <charset val="1"/>
          </rPr>
          <t xml:space="preserve">
5 much better occasiona bus may sit</t>
        </r>
      </text>
    </comment>
    <comment ref="H45" authorId="0" shapeId="0" xr:uid="{357C3D3E-C308-4098-9A8B-A520F745D1C5}">
      <text>
        <r>
          <rPr>
            <b/>
            <sz val="9"/>
            <color indexed="81"/>
            <rFont val="Tahoma"/>
            <charset val="1"/>
          </rPr>
          <t>Stephan Heidrich:</t>
        </r>
        <r>
          <rPr>
            <sz val="9"/>
            <color indexed="81"/>
            <rFont val="Tahoma"/>
            <charset val="1"/>
          </rPr>
          <t xml:space="preserve">
5 is better only 1 buses sat</t>
        </r>
      </text>
    </comment>
    <comment ref="J45" authorId="0" shapeId="0" xr:uid="{FBBFAA36-0DBB-495C-8B59-2C2AD84C4B0B}">
      <text>
        <r>
          <rPr>
            <b/>
            <sz val="9"/>
            <color indexed="81"/>
            <rFont val="Tahoma"/>
            <charset val="1"/>
          </rPr>
          <t>Stephan Heidrich:</t>
        </r>
        <r>
          <rPr>
            <sz val="9"/>
            <color indexed="81"/>
            <rFont val="Tahoma"/>
            <charset val="1"/>
          </rPr>
          <t xml:space="preserve">
16:21 79% OTA</t>
        </r>
      </text>
    </comment>
    <comment ref="AA45" authorId="0" shapeId="0" xr:uid="{89F07FE1-75A1-4F5C-9B5B-8AC618EA2DAA}">
      <text>
        <r>
          <rPr>
            <b/>
            <sz val="9"/>
            <color indexed="81"/>
            <rFont val="Tahoma"/>
            <charset val="1"/>
          </rPr>
          <t>Stephan Heidrich:</t>
        </r>
        <r>
          <rPr>
            <sz val="9"/>
            <color indexed="81"/>
            <rFont val="Tahoma"/>
            <charset val="1"/>
          </rPr>
          <t xml:space="preserve">
5 much better occasiona bus may sit</t>
        </r>
      </text>
    </comment>
    <comment ref="J46" authorId="0" shapeId="0" xr:uid="{B6AE550D-F443-45B6-B0F7-27CC2F123E9D}">
      <text>
        <r>
          <rPr>
            <b/>
            <sz val="9"/>
            <color indexed="81"/>
            <rFont val="Tahoma"/>
            <charset val="1"/>
          </rPr>
          <t>Stephan Heidrich:</t>
        </r>
        <r>
          <rPr>
            <sz val="9"/>
            <color indexed="81"/>
            <rFont val="Tahoma"/>
            <charset val="1"/>
          </rPr>
          <t xml:space="preserve">
16:35 78% OTA</t>
        </r>
      </text>
    </comment>
    <comment ref="AA46" authorId="0" shapeId="0" xr:uid="{B80954D9-C1DF-466A-9F5C-B19433DBB016}">
      <text>
        <r>
          <rPr>
            <b/>
            <sz val="9"/>
            <color indexed="81"/>
            <rFont val="Tahoma"/>
            <charset val="1"/>
          </rPr>
          <t>Stephan Heidrich:</t>
        </r>
        <r>
          <rPr>
            <sz val="9"/>
            <color indexed="81"/>
            <rFont val="Tahoma"/>
            <charset val="1"/>
          </rPr>
          <t xml:space="preserve">
5 much better and no buses sit. Don’t know why Optimser is cutting it so tighht</t>
        </r>
      </text>
    </comment>
    <comment ref="AC46" authorId="0" shapeId="0" xr:uid="{87A4FA70-6765-470F-9AE8-2C0D6998206D}">
      <text>
        <r>
          <rPr>
            <b/>
            <sz val="9"/>
            <color indexed="81"/>
            <rFont val="Tahoma"/>
            <charset val="1"/>
          </rPr>
          <t>Stephan Heidrich:</t>
        </r>
        <r>
          <rPr>
            <sz val="9"/>
            <color indexed="81"/>
            <rFont val="Tahoma"/>
            <charset val="1"/>
          </rPr>
          <t xml:space="preserve">
17:33 67% OTA</t>
        </r>
      </text>
    </comment>
    <comment ref="H47" authorId="0" shapeId="0" xr:uid="{BD416CD4-44F9-4EA9-975E-CD5CA892E8AA}">
      <text>
        <r>
          <rPr>
            <b/>
            <sz val="9"/>
            <color indexed="81"/>
            <rFont val="Tahoma"/>
            <charset val="1"/>
          </rPr>
          <t>Stephan Heidrich:</t>
        </r>
        <r>
          <rPr>
            <sz val="9"/>
            <color indexed="81"/>
            <rFont val="Tahoma"/>
            <charset val="1"/>
          </rPr>
          <t xml:space="preserve">
5 is better only 1 buses sat</t>
        </r>
      </text>
    </comment>
    <comment ref="J47" authorId="0" shapeId="0" xr:uid="{6C0E1408-4D4A-4215-8125-B2F2E4E3710E}">
      <text>
        <r>
          <rPr>
            <b/>
            <sz val="9"/>
            <color indexed="81"/>
            <rFont val="Tahoma"/>
            <charset val="1"/>
          </rPr>
          <t>Stephan Heidrich:</t>
        </r>
        <r>
          <rPr>
            <sz val="9"/>
            <color indexed="81"/>
            <rFont val="Tahoma"/>
            <charset val="1"/>
          </rPr>
          <t xml:space="preserve">
16:50 80% OTA</t>
        </r>
      </text>
    </comment>
    <comment ref="F48" authorId="0" shapeId="0" xr:uid="{09DAE1C3-F423-4CE2-9669-59ED352B3D18}">
      <text>
        <r>
          <rPr>
            <b/>
            <sz val="9"/>
            <color indexed="81"/>
            <rFont val="Tahoma"/>
            <charset val="1"/>
          </rPr>
          <t>Stephan Heidrich:</t>
        </r>
        <r>
          <rPr>
            <sz val="9"/>
            <color indexed="81"/>
            <rFont val="Tahoma"/>
            <charset val="1"/>
          </rPr>
          <t xml:space="preserve">
dropped one fo rHways and added one to next TP</t>
        </r>
      </text>
    </comment>
    <comment ref="J48" authorId="0" shapeId="0" xr:uid="{CA438BA0-C3B7-4FE8-A625-9F573BD93BBC}">
      <text>
        <r>
          <rPr>
            <b/>
            <sz val="9"/>
            <color indexed="81"/>
            <rFont val="Tahoma"/>
            <charset val="1"/>
          </rPr>
          <t>Stephan Heidrich:</t>
        </r>
        <r>
          <rPr>
            <sz val="9"/>
            <color indexed="81"/>
            <rFont val="Tahoma"/>
            <charset val="1"/>
          </rPr>
          <t xml:space="preserve">
17:04 69% OTA</t>
        </r>
      </text>
    </comment>
    <comment ref="Y49" authorId="0" shapeId="0" xr:uid="{2DADF20E-7559-4173-9691-CD22EEA707F1}">
      <text>
        <r>
          <rPr>
            <b/>
            <sz val="9"/>
            <color indexed="81"/>
            <rFont val="Tahoma"/>
            <charset val="1"/>
          </rPr>
          <t>Stephan Heidrich:</t>
        </r>
        <r>
          <rPr>
            <sz val="9"/>
            <color indexed="81"/>
            <rFont val="Tahoma"/>
            <charset val="1"/>
          </rPr>
          <t xml:space="preserve">
8 tight 9 better no buses sit</t>
        </r>
      </text>
    </comment>
    <comment ref="AC49" authorId="0" shapeId="0" xr:uid="{E1064DC7-4630-412E-98D3-FB44BE785538}">
      <text>
        <r>
          <rPr>
            <b/>
            <sz val="9"/>
            <color indexed="81"/>
            <rFont val="Tahoma"/>
            <charset val="1"/>
          </rPr>
          <t>Stephan Heidrich:</t>
        </r>
        <r>
          <rPr>
            <sz val="9"/>
            <color indexed="81"/>
            <rFont val="Tahoma"/>
            <charset val="1"/>
          </rPr>
          <t xml:space="preserve">
18:15 73% OTA</t>
        </r>
      </text>
    </comment>
    <comment ref="F50" authorId="0" shapeId="0" xr:uid="{45537C0F-B972-4A50-8A28-D95629E0F2B6}">
      <text>
        <r>
          <rPr>
            <b/>
            <sz val="9"/>
            <color indexed="81"/>
            <rFont val="Tahoma"/>
            <charset val="1"/>
          </rPr>
          <t>Stephan Heidrich:</t>
        </r>
        <r>
          <rPr>
            <sz val="9"/>
            <color indexed="81"/>
            <rFont val="Tahoma"/>
            <charset val="1"/>
          </rPr>
          <t xml:space="preserve">
dropped one fo rHways and added one to next TP</t>
        </r>
      </text>
    </comment>
    <comment ref="H50" authorId="0" shapeId="0" xr:uid="{AE0BA252-86F8-4C75-B5A7-B7F0DA281ED7}">
      <text>
        <r>
          <rPr>
            <b/>
            <sz val="9"/>
            <color indexed="81"/>
            <rFont val="Tahoma"/>
            <charset val="1"/>
          </rPr>
          <t>Stephan Heidrich:</t>
        </r>
        <r>
          <rPr>
            <sz val="9"/>
            <color indexed="81"/>
            <rFont val="Tahoma"/>
            <charset val="1"/>
          </rPr>
          <t xml:space="preserve">
Extra minute only 1 bus a bit early but much better OTR</t>
        </r>
      </text>
    </comment>
    <comment ref="J50" authorId="0" shapeId="0" xr:uid="{EB8BBFCB-E44A-4232-A246-7BFB7E5159E0}">
      <text>
        <r>
          <rPr>
            <b/>
            <sz val="9"/>
            <color indexed="81"/>
            <rFont val="Tahoma"/>
            <charset val="1"/>
          </rPr>
          <t>Stephan Heidrich:</t>
        </r>
        <r>
          <rPr>
            <sz val="9"/>
            <color indexed="81"/>
            <rFont val="Tahoma"/>
            <charset val="1"/>
          </rPr>
          <t xml:space="preserve">
17:35 69% OTA</t>
        </r>
      </text>
    </comment>
    <comment ref="AC50" authorId="0" shapeId="0" xr:uid="{1D745C54-3623-416F-8292-E3DF55F7FD06}">
      <text>
        <r>
          <rPr>
            <b/>
            <sz val="9"/>
            <color indexed="81"/>
            <rFont val="Tahoma"/>
            <charset val="1"/>
          </rPr>
          <t>Stephan Heidrich:</t>
        </r>
        <r>
          <rPr>
            <sz val="9"/>
            <color indexed="81"/>
            <rFont val="Tahoma"/>
            <charset val="1"/>
          </rPr>
          <t xml:space="preserve">
18:30 81% OTA</t>
        </r>
      </text>
    </comment>
    <comment ref="H51" authorId="0" shapeId="0" xr:uid="{AAE8671D-5798-47E1-AD8B-2F683039C96E}">
      <text>
        <r>
          <rPr>
            <b/>
            <sz val="9"/>
            <color indexed="81"/>
            <rFont val="Tahoma"/>
            <charset val="1"/>
          </rPr>
          <t>Stephan Heidrich:</t>
        </r>
        <r>
          <rPr>
            <sz val="9"/>
            <color indexed="81"/>
            <rFont val="Tahoma"/>
            <charset val="1"/>
          </rPr>
          <t xml:space="preserve">
4 better no buses sit </t>
        </r>
      </text>
    </comment>
    <comment ref="AA51" authorId="0" shapeId="0" xr:uid="{3C2080C8-E107-4735-98A9-DD9C1250A0C8}">
      <text>
        <r>
          <rPr>
            <b/>
            <sz val="9"/>
            <color indexed="81"/>
            <rFont val="Tahoma"/>
            <charset val="1"/>
          </rPr>
          <t>Stephan Heidrich:</t>
        </r>
        <r>
          <rPr>
            <sz val="9"/>
            <color indexed="81"/>
            <rFont val="Tahoma"/>
            <charset val="1"/>
          </rPr>
          <t xml:space="preserve">
4 better 1 bus sat </t>
        </r>
      </text>
    </comment>
    <comment ref="AC51" authorId="0" shapeId="0" xr:uid="{311B967C-97C6-4455-BD0E-7123167EAE17}">
      <text>
        <r>
          <rPr>
            <b/>
            <sz val="9"/>
            <color indexed="81"/>
            <rFont val="Tahoma"/>
            <charset val="1"/>
          </rPr>
          <t>Stephan Heidrich:</t>
        </r>
        <r>
          <rPr>
            <sz val="9"/>
            <color indexed="81"/>
            <rFont val="Tahoma"/>
            <charset val="1"/>
          </rPr>
          <t xml:space="preserve">
18:45 76% OTA</t>
        </r>
      </text>
    </comment>
    <comment ref="H52" authorId="0" shapeId="0" xr:uid="{5FF168D3-B961-4630-80C8-740A49D8BF15}">
      <text>
        <r>
          <rPr>
            <b/>
            <sz val="9"/>
            <color indexed="81"/>
            <rFont val="Tahoma"/>
            <charset val="1"/>
          </rPr>
          <t>Stephan Heidrich:</t>
        </r>
        <r>
          <rPr>
            <sz val="9"/>
            <color indexed="81"/>
            <rFont val="Tahoma"/>
            <charset val="1"/>
          </rPr>
          <t xml:space="preserve">
4 better 1 buses sit </t>
        </r>
      </text>
    </comment>
    <comment ref="J52" authorId="0" shapeId="0" xr:uid="{92267D64-4E7E-4D73-8735-5B2BC45769F1}">
      <text>
        <r>
          <rPr>
            <b/>
            <sz val="9"/>
            <color indexed="81"/>
            <rFont val="Tahoma"/>
            <charset val="1"/>
          </rPr>
          <t>Stephan Heidrich:</t>
        </r>
        <r>
          <rPr>
            <sz val="9"/>
            <color indexed="81"/>
            <rFont val="Tahoma"/>
            <charset val="1"/>
          </rPr>
          <t xml:space="preserve">
18:03 82% OTA</t>
        </r>
      </text>
    </comment>
    <comment ref="H53" authorId="0" shapeId="0" xr:uid="{1C1BFC14-8B8C-49CC-BB65-1B51B633C342}">
      <text>
        <r>
          <rPr>
            <b/>
            <sz val="9"/>
            <color indexed="81"/>
            <rFont val="Tahoma"/>
            <charset val="1"/>
          </rPr>
          <t>Stephan Heidrich:</t>
        </r>
        <r>
          <rPr>
            <sz val="9"/>
            <color indexed="81"/>
            <rFont val="Tahoma"/>
            <charset val="1"/>
          </rPr>
          <t xml:space="preserve">
4 better 1 buses sit </t>
        </r>
      </text>
    </comment>
    <comment ref="J53" authorId="0" shapeId="0" xr:uid="{C05FC869-CB8F-4A53-AA46-BEEB7D16702B}">
      <text>
        <r>
          <rPr>
            <b/>
            <sz val="9"/>
            <color indexed="81"/>
            <rFont val="Tahoma"/>
            <charset val="1"/>
          </rPr>
          <t>Stephan Heidrich:</t>
        </r>
        <r>
          <rPr>
            <sz val="9"/>
            <color indexed="81"/>
            <rFont val="Tahoma"/>
            <charset val="1"/>
          </rPr>
          <t xml:space="preserve">
18:17 74% OTA</t>
        </r>
      </text>
    </comment>
    <comment ref="Y53" authorId="0" shapeId="0" xr:uid="{91C0BC2B-F3CC-4188-B62F-2125EF2B564C}">
      <text>
        <r>
          <rPr>
            <b/>
            <sz val="9"/>
            <color indexed="81"/>
            <rFont val="Tahoma"/>
            <charset val="1"/>
          </rPr>
          <t>Stephan Heidrich:</t>
        </r>
        <r>
          <rPr>
            <sz val="9"/>
            <color indexed="81"/>
            <rFont val="Tahoma"/>
            <charset val="1"/>
          </rPr>
          <t xml:space="preserve">
8 better only 1 bus sat </t>
        </r>
      </text>
    </comment>
    <comment ref="AC53" authorId="0" shapeId="0" xr:uid="{5339C2AD-5EA3-48B1-9B1D-419F504C9406}">
      <text>
        <r>
          <rPr>
            <b/>
            <sz val="9"/>
            <color indexed="81"/>
            <rFont val="Tahoma"/>
            <charset val="1"/>
          </rPr>
          <t>Stephan Heidrich:</t>
        </r>
        <r>
          <rPr>
            <sz val="9"/>
            <color indexed="81"/>
            <rFont val="Tahoma"/>
            <charset val="1"/>
          </rPr>
          <t xml:space="preserve">
19:15 64% OTA</t>
        </r>
      </text>
    </comment>
    <comment ref="F54" authorId="0" shapeId="0" xr:uid="{BFBBF218-FCF3-4D6B-81D4-999E29F3F5BA}">
      <text>
        <r>
          <rPr>
            <b/>
            <sz val="9"/>
            <color indexed="81"/>
            <rFont val="Tahoma"/>
            <charset val="1"/>
          </rPr>
          <t>Stephan Heidrich:</t>
        </r>
        <r>
          <rPr>
            <sz val="9"/>
            <color indexed="81"/>
            <rFont val="Tahoma"/>
            <charset val="1"/>
          </rPr>
          <t xml:space="preserve">
7 better for OTR and only one bus sat</t>
        </r>
      </text>
    </comment>
    <comment ref="J54" authorId="0" shapeId="0" xr:uid="{76906106-9366-4A3E-BA60-9BA1CC44AD08}">
      <text>
        <r>
          <rPr>
            <b/>
            <sz val="9"/>
            <color indexed="81"/>
            <rFont val="Tahoma"/>
            <charset val="1"/>
          </rPr>
          <t>Stephan Heidrich:</t>
        </r>
        <r>
          <rPr>
            <sz val="9"/>
            <color indexed="81"/>
            <rFont val="Tahoma"/>
            <charset val="1"/>
          </rPr>
          <t xml:space="preserve">
18:31 54% OTA</t>
        </r>
      </text>
    </comment>
    <comment ref="AC54" authorId="0" shapeId="0" xr:uid="{B304CB1E-92BC-4521-A3AB-6DE0546055EB}">
      <text>
        <r>
          <rPr>
            <b/>
            <sz val="9"/>
            <color indexed="81"/>
            <rFont val="Tahoma"/>
            <charset val="1"/>
          </rPr>
          <t>Stephan Heidrich:</t>
        </r>
        <r>
          <rPr>
            <sz val="9"/>
            <color indexed="81"/>
            <rFont val="Tahoma"/>
            <charset val="1"/>
          </rPr>
          <t xml:space="preserve">
19:29 71% OTA</t>
        </r>
      </text>
    </comment>
    <comment ref="F55" authorId="0" shapeId="0" xr:uid="{26BC0BB1-D00E-4452-8B16-B0D4ACF5E254}">
      <text>
        <r>
          <rPr>
            <b/>
            <sz val="9"/>
            <color indexed="81"/>
            <rFont val="Tahoma"/>
            <charset val="1"/>
          </rPr>
          <t>Stephan Heidrich:</t>
        </r>
        <r>
          <rPr>
            <sz val="9"/>
            <color indexed="81"/>
            <rFont val="Tahoma"/>
            <charset val="1"/>
          </rPr>
          <t xml:space="preserve">
7 better for OTR no buses sit</t>
        </r>
      </text>
    </comment>
    <comment ref="J55" authorId="0" shapeId="0" xr:uid="{2DEA0FEA-C657-4C01-A0CA-23EC9CACC6FD}">
      <text>
        <r>
          <rPr>
            <b/>
            <sz val="9"/>
            <color indexed="81"/>
            <rFont val="Tahoma"/>
            <charset val="1"/>
          </rPr>
          <t>Stephan Heidrich:</t>
        </r>
        <r>
          <rPr>
            <sz val="9"/>
            <color indexed="81"/>
            <rFont val="Tahoma"/>
            <charset val="1"/>
          </rPr>
          <t xml:space="preserve">
18:47 64% OTA</t>
        </r>
      </text>
    </comment>
    <comment ref="H56" authorId="0" shapeId="0" xr:uid="{6D7855F2-C232-4B4F-810B-5F0D95B3C21E}">
      <text>
        <r>
          <rPr>
            <b/>
            <sz val="9"/>
            <color indexed="81"/>
            <rFont val="Tahoma"/>
            <charset val="1"/>
          </rPr>
          <t>Stephan Heidrich:</t>
        </r>
        <r>
          <rPr>
            <sz val="9"/>
            <color indexed="81"/>
            <rFont val="Tahoma"/>
            <charset val="1"/>
          </rPr>
          <t xml:space="preserve">
4 better for OTR and no buses sit</t>
        </r>
      </text>
    </comment>
    <comment ref="J56" authorId="0" shapeId="0" xr:uid="{11A5969A-0822-4024-AC9F-AA16328B4B72}">
      <text>
        <r>
          <rPr>
            <b/>
            <sz val="9"/>
            <color indexed="81"/>
            <rFont val="Tahoma"/>
            <charset val="1"/>
          </rPr>
          <t>Stephan Heidrich:</t>
        </r>
        <r>
          <rPr>
            <sz val="9"/>
            <color indexed="81"/>
            <rFont val="Tahoma"/>
            <charset val="1"/>
          </rPr>
          <t xml:space="preserve">
19:01 81% OTA
</t>
        </r>
      </text>
    </comment>
  </commentList>
</comments>
</file>

<file path=xl/sharedStrings.xml><?xml version="1.0" encoding="utf-8"?>
<sst xmlns="http://schemas.openxmlformats.org/spreadsheetml/2006/main" count="369" uniqueCount="369">
  <si>
    <t>To University of WA</t>
  </si>
  <si>
    <t/>
  </si>
  <si>
    <t>Weekdays</t>
  </si>
  <si>
    <t>Service</t>
  </si>
  <si>
    <t>90% Arrival Time</t>
  </si>
  <si>
    <t>Trip Sample Size</t>
  </si>
  <si>
    <t>Hackett Dr After Parkway</t>
  </si>
  <si>
    <t>Hospital Av Qeii Medical Centre Cat Id 133</t>
  </si>
  <si>
    <t>Connection</t>
  </si>
  <si>
    <t>Route</t>
  </si>
  <si>
    <t>QE11 Medical Ctr</t>
  </si>
  <si>
    <t>Hackett Dr / Parkway</t>
  </si>
  <si>
    <t>Hospital Av Qeii Medical Centre Cat Id 115</t>
  </si>
  <si>
    <t>0:07</t>
  </si>
  <si>
    <t>0:03</t>
  </si>
  <si>
    <t>0:04</t>
  </si>
  <si>
    <t>06:18</t>
  </si>
  <si>
    <t>06:25</t>
  </si>
  <si>
    <t>0:09</t>
  </si>
  <si>
    <t>06:30</t>
  </si>
  <si>
    <t>0:05</t>
  </si>
  <si>
    <t>07:04</t>
  </si>
  <si>
    <t>07:08</t>
  </si>
  <si>
    <t>0:10</t>
  </si>
  <si>
    <t>07:36</t>
  </si>
  <si>
    <t>0:11</t>
  </si>
  <si>
    <t>07:00</t>
  </si>
  <si>
    <t>0:06</t>
  </si>
  <si>
    <t>07:01</t>
  </si>
  <si>
    <t>0:08</t>
  </si>
  <si>
    <t>08:18</t>
  </si>
  <si>
    <t>07:19</t>
  </si>
  <si>
    <t>08:22</t>
  </si>
  <si>
    <t>08:52</t>
  </si>
  <si>
    <t>08:55</t>
  </si>
  <si>
    <t>07:25</t>
  </si>
  <si>
    <t>09:17</t>
  </si>
  <si>
    <t>09:21</t>
  </si>
  <si>
    <t>09:32</t>
  </si>
  <si>
    <t>07:16</t>
  </si>
  <si>
    <t>09:36</t>
  </si>
  <si>
    <t>07:21</t>
  </si>
  <si>
    <t>10:03</t>
  </si>
  <si>
    <t>10:04</t>
  </si>
  <si>
    <t>10:07</t>
  </si>
  <si>
    <t>10:19</t>
  </si>
  <si>
    <t>07:31</t>
  </si>
  <si>
    <t>07:52</t>
  </si>
  <si>
    <t>10:34</t>
  </si>
  <si>
    <t>08:08</t>
  </si>
  <si>
    <t>08:02</t>
  </si>
  <si>
    <t>11:21</t>
  </si>
  <si>
    <t>08:03</t>
  </si>
  <si>
    <t>12:36</t>
  </si>
  <si>
    <t>08:25</t>
  </si>
  <si>
    <t>08:37</t>
  </si>
  <si>
    <t>07:53</t>
  </si>
  <si>
    <t>08:38</t>
  </si>
  <si>
    <t>14:07</t>
  </si>
  <si>
    <t>14:17</t>
  </si>
  <si>
    <t>14:36</t>
  </si>
  <si>
    <t>14:47</t>
  </si>
  <si>
    <t>09:02</t>
  </si>
  <si>
    <t>14:48</t>
  </si>
  <si>
    <t>09:22</t>
  </si>
  <si>
    <t>09:35</t>
  </si>
  <si>
    <t>15:02</t>
  </si>
  <si>
    <t>15:07</t>
  </si>
  <si>
    <t>15:20</t>
  </si>
  <si>
    <t>10:12</t>
  </si>
  <si>
    <t>15:47</t>
  </si>
  <si>
    <t>10:31</t>
  </si>
  <si>
    <t>15:33</t>
  </si>
  <si>
    <t>15:37</t>
  </si>
  <si>
    <t>15:52</t>
  </si>
  <si>
    <t>10:36</t>
  </si>
  <si>
    <t>10:49</t>
  </si>
  <si>
    <t>16:06</t>
  </si>
  <si>
    <t>11:04</t>
  </si>
  <si>
    <t>16:04</t>
  </si>
  <si>
    <t>16:25</t>
  </si>
  <si>
    <t>16:33</t>
  </si>
  <si>
    <t>12:34</t>
  </si>
  <si>
    <t>16:37</t>
  </si>
  <si>
    <t>16:55</t>
  </si>
  <si>
    <t>13:33</t>
  </si>
  <si>
    <t>17:10</t>
  </si>
  <si>
    <t>14:03</t>
  </si>
  <si>
    <t>16:51</t>
  </si>
  <si>
    <t>14:27</t>
  </si>
  <si>
    <t>17:06</t>
  </si>
  <si>
    <t>14:55</t>
  </si>
  <si>
    <t>17:21</t>
  </si>
  <si>
    <t>17:25</t>
  </si>
  <si>
    <t>17:50</t>
  </si>
  <si>
    <t>17:35</t>
  </si>
  <si>
    <t>17:52</t>
  </si>
  <si>
    <t>18:00</t>
  </si>
  <si>
    <t>18:24</t>
  </si>
  <si>
    <t>16:17</t>
  </si>
  <si>
    <t>18:49</t>
  </si>
  <si>
    <t>19:10</t>
  </si>
  <si>
    <t>19:17</t>
  </si>
  <si>
    <t>19:20</t>
  </si>
  <si>
    <t>17:18</t>
  </si>
  <si>
    <t>17:46</t>
  </si>
  <si>
    <t>18:04</t>
  </si>
  <si>
    <t>18:16</t>
  </si>
  <si>
    <t>Route 97</t>
  </si>
  <si>
    <t>To Subiaco Station</t>
  </si>
  <si>
    <t>Subiaco Square Rd Subiaco Stn</t>
  </si>
  <si>
    <t>Nicholson Rd After Waverley St</t>
  </si>
  <si>
    <t>Nicholson Rd After Derby Rd</t>
  </si>
  <si>
    <t>From Perth Arrival</t>
  </si>
  <si>
    <t>Subiaco Stn</t>
  </si>
  <si>
    <t>Derby Rd / Nicholson Rd</t>
  </si>
  <si>
    <t>To Perth Departure</t>
  </si>
  <si>
    <t>097F</t>
  </si>
  <si>
    <t>06:10</t>
  </si>
  <si>
    <t>06:15</t>
  </si>
  <si>
    <t>097T</t>
  </si>
  <si>
    <t>06:53</t>
  </si>
  <si>
    <t>06:34</t>
  </si>
  <si>
    <t>06:40</t>
  </si>
  <si>
    <t>06:46</t>
  </si>
  <si>
    <t>07:23</t>
  </si>
  <si>
    <t>07:32</t>
  </si>
  <si>
    <t>06:55</t>
  </si>
  <si>
    <t>07:38</t>
  </si>
  <si>
    <t>07:10</t>
  </si>
  <si>
    <t>08:17</t>
  </si>
  <si>
    <t>07:40</t>
  </si>
  <si>
    <t>07:47</t>
  </si>
  <si>
    <t>07:55</t>
  </si>
  <si>
    <t>08:10</t>
  </si>
  <si>
    <t>08:40</t>
  </si>
  <si>
    <t>08:48</t>
  </si>
  <si>
    <t>09:31</t>
  </si>
  <si>
    <t>09:06</t>
  </si>
  <si>
    <t>09:37</t>
  </si>
  <si>
    <t>09:46</t>
  </si>
  <si>
    <t>09:10</t>
  </si>
  <si>
    <t>09:52</t>
  </si>
  <si>
    <t>10:15</t>
  </si>
  <si>
    <t>09:25</t>
  </si>
  <si>
    <t>09:49</t>
  </si>
  <si>
    <t>09:40</t>
  </si>
  <si>
    <t>11:07</t>
  </si>
  <si>
    <t>11:03</t>
  </si>
  <si>
    <t>11:33</t>
  </si>
  <si>
    <t>11:51</t>
  </si>
  <si>
    <t>11:49</t>
  </si>
  <si>
    <t>12:21</t>
  </si>
  <si>
    <t>12:49</t>
  </si>
  <si>
    <t>12:51</t>
  </si>
  <si>
    <t>13:19</t>
  </si>
  <si>
    <t>13:04</t>
  </si>
  <si>
    <t>13:34</t>
  </si>
  <si>
    <t>13:06</t>
  </si>
  <si>
    <t>13:49</t>
  </si>
  <si>
    <t>13:21</t>
  </si>
  <si>
    <t>97</t>
  </si>
  <si>
    <t>13:52</t>
  </si>
  <si>
    <t>14:04</t>
  </si>
  <si>
    <t>13:36</t>
  </si>
  <si>
    <t>13:48</t>
  </si>
  <si>
    <t>14:19</t>
  </si>
  <si>
    <t>14:21</t>
  </si>
  <si>
    <t>14:51</t>
  </si>
  <si>
    <t>15:22</t>
  </si>
  <si>
    <t>15:51</t>
  </si>
  <si>
    <t>16:02</t>
  </si>
  <si>
    <t>97 H</t>
  </si>
  <si>
    <t>16:19</t>
  </si>
  <si>
    <t>97 S</t>
  </si>
  <si>
    <t>097FS</t>
  </si>
  <si>
    <t>15:11</t>
  </si>
  <si>
    <t>15:38</t>
  </si>
  <si>
    <t xml:space="preserve">97 </t>
  </si>
  <si>
    <t>16:22</t>
  </si>
  <si>
    <t>16:32</t>
  </si>
  <si>
    <t>16:36</t>
  </si>
  <si>
    <t>15:40</t>
  </si>
  <si>
    <t>15:55</t>
  </si>
  <si>
    <t>17:17</t>
  </si>
  <si>
    <t>16:10</t>
  </si>
  <si>
    <t>17:31</t>
  </si>
  <si>
    <t>17:22</t>
  </si>
  <si>
    <t>17:32</t>
  </si>
  <si>
    <t>16:40</t>
  </si>
  <si>
    <t>17:37</t>
  </si>
  <si>
    <t>18:05</t>
  </si>
  <si>
    <t>18:32</t>
  </si>
  <si>
    <t>18:35</t>
  </si>
  <si>
    <t>17:40</t>
  </si>
  <si>
    <t>17:47</t>
  </si>
  <si>
    <t>18:02</t>
  </si>
  <si>
    <t>18:40</t>
  </si>
  <si>
    <t>17:55</t>
  </si>
  <si>
    <t>18:55</t>
  </si>
  <si>
    <t>19:02</t>
  </si>
  <si>
    <t>19:05</t>
  </si>
  <si>
    <t>18:10</t>
  </si>
  <si>
    <t>18:20</t>
  </si>
  <si>
    <t>18:31</t>
  </si>
  <si>
    <t>18:25</t>
  </si>
  <si>
    <t>18:46</t>
  </si>
  <si>
    <t>19:16</t>
  </si>
  <si>
    <t>19:19</t>
  </si>
  <si>
    <t>Operates non school day only</t>
  </si>
  <si>
    <t>10:47</t>
  </si>
  <si>
    <t>11:19</t>
  </si>
  <si>
    <t>11:17</t>
  </si>
  <si>
    <t>11:47</t>
  </si>
  <si>
    <t>17:02</t>
  </si>
  <si>
    <t>16:52</t>
  </si>
  <si>
    <t>14:41</t>
  </si>
  <si>
    <t>17:07</t>
  </si>
  <si>
    <t>09:56</t>
  </si>
  <si>
    <t>08:23</t>
  </si>
  <si>
    <t>06:50</t>
  </si>
  <si>
    <t>16:48</t>
  </si>
  <si>
    <t>15:25</t>
  </si>
  <si>
    <t>14:52</t>
  </si>
  <si>
    <t>14:38</t>
  </si>
  <si>
    <t>14:34</t>
  </si>
  <si>
    <t>14:23</t>
  </si>
  <si>
    <t>14:12</t>
  </si>
  <si>
    <t>14:08</t>
  </si>
  <si>
    <t>13:57</t>
  </si>
  <si>
    <t>13:53</t>
  </si>
  <si>
    <t>13:42</t>
  </si>
  <si>
    <t>13:38</t>
  </si>
  <si>
    <t>13:27</t>
  </si>
  <si>
    <t>13:23</t>
  </si>
  <si>
    <t>13:12</t>
  </si>
  <si>
    <t>13:08</t>
  </si>
  <si>
    <t>12:57</t>
  </si>
  <si>
    <t>12:53</t>
  </si>
  <si>
    <t>12:42</t>
  </si>
  <si>
    <t>12:38</t>
  </si>
  <si>
    <t>12:27</t>
  </si>
  <si>
    <t>12:24</t>
  </si>
  <si>
    <t>12:20</t>
  </si>
  <si>
    <t>12:12</t>
  </si>
  <si>
    <t>12:09</t>
  </si>
  <si>
    <t>12:05</t>
  </si>
  <si>
    <t>11:57</t>
  </si>
  <si>
    <t>11:53</t>
  </si>
  <si>
    <t>11:42</t>
  </si>
  <si>
    <t>11:39</t>
  </si>
  <si>
    <t>11:35</t>
  </si>
  <si>
    <t>11:27</t>
  </si>
  <si>
    <t>11:23</t>
  </si>
  <si>
    <t>11:12</t>
  </si>
  <si>
    <t>11:08</t>
  </si>
  <si>
    <t>10:57</t>
  </si>
  <si>
    <t>10:53</t>
  </si>
  <si>
    <t>10:42</t>
  </si>
  <si>
    <t>10:38</t>
  </si>
  <si>
    <t>10:27</t>
  </si>
  <si>
    <t>10:23</t>
  </si>
  <si>
    <t>09:48</t>
  </si>
  <si>
    <t>08:32</t>
  </si>
  <si>
    <t>08:07</t>
  </si>
  <si>
    <t>07:05</t>
  </si>
  <si>
    <t>18:51</t>
  </si>
  <si>
    <t>18:48</t>
  </si>
  <si>
    <t>18:08</t>
  </si>
  <si>
    <t>17:20</t>
  </si>
  <si>
    <t>16:38</t>
  </si>
  <si>
    <t>16:23</t>
  </si>
  <si>
    <t>16:08</t>
  </si>
  <si>
    <t>15:53</t>
  </si>
  <si>
    <t>15:48</t>
  </si>
  <si>
    <t>15:23</t>
  </si>
  <si>
    <t>15:18</t>
  </si>
  <si>
    <t>15:08</t>
  </si>
  <si>
    <t>14:53</t>
  </si>
  <si>
    <t>14:32</t>
  </si>
  <si>
    <t>14:09</t>
  </si>
  <si>
    <t>13:54</t>
  </si>
  <si>
    <t>13:39</t>
  </si>
  <si>
    <t>13:24</t>
  </si>
  <si>
    <t>13:17</t>
  </si>
  <si>
    <t>13:09</t>
  </si>
  <si>
    <t>13:02</t>
  </si>
  <si>
    <t>12:47</t>
  </si>
  <si>
    <t>12:32</t>
  </si>
  <si>
    <t>12:23</t>
  </si>
  <si>
    <t>12:17</t>
  </si>
  <si>
    <t>12:08</t>
  </si>
  <si>
    <t>12:01</t>
  </si>
  <si>
    <t>11:37</t>
  </si>
  <si>
    <t>11:24</t>
  </si>
  <si>
    <t>11:09</t>
  </si>
  <si>
    <t>10:54</t>
  </si>
  <si>
    <t>10:51</t>
  </si>
  <si>
    <t>10:39</t>
  </si>
  <si>
    <t>10:01</t>
  </si>
  <si>
    <t>09:08</t>
  </si>
  <si>
    <t>08:53</t>
  </si>
  <si>
    <t>07:48</t>
  </si>
  <si>
    <t>Service No.</t>
  </si>
  <si>
    <t>TT</t>
  </si>
  <si>
    <t>Acc</t>
  </si>
  <si>
    <t>Artic</t>
  </si>
  <si>
    <t>FDte</t>
  </si>
  <si>
    <t>Nicholson Rd / Derby Rd</t>
  </si>
  <si>
    <t>QEII Medical Ctr</t>
  </si>
  <si>
    <t>Hardlink</t>
  </si>
  <si>
    <t>1)</t>
  </si>
  <si>
    <t>15:14</t>
  </si>
  <si>
    <t>15:21</t>
  </si>
  <si>
    <t>15:26</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</si>
  <si>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</si>
  <si>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</si>
  <si>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</si>
  <si>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</si>
  <si>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</si>
  <si>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</si>
  <si>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</si>
  <si>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</si>
  <si>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</si>
  <si>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</si>
  <si>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</si>
  <si>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</si>
  <si>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</si>
  <si>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</si>
  <si>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</si>
  <si>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</si>
  <si>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</si>
  <si>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</si>
  <si>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</si>
  <si>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</si>
  <si>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</si>
  <si>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</si>
  <si>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</si>
  <si>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</si>
  <si>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</si>
  <si>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</si>
  <si>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</si>
  <si>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</si>
  <si>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</si>
  <si>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</si>
  <si>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</si>
  <si>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</si>
  <si>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</si>
  <si>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</si>
  <si>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</si>
  <si>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</si>
  <si>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</si>
  <si>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</si>
  <si>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</si>
  <si>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</si>
  <si>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</si>
  <si>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</si>
  <si>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</si>
  <si>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</si>
  <si>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</si>
  <si>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</si>
  <si>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</si>
  <si>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</si>
  <si>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</si>
  <si>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</si>
  <si>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Departs from Bob Hawke College at 15:6 via Roberts Rd, L L Hamilton St, L Railway Pde / Salvado Road East, L Station St, L Subiaco square to the 97 terminus.</t>
  </si>
  <si>
    <t>Departs from Bob Hawke College at 3:06 via Roberts Rd, L L Hamilton St, L Railway Pde / Salvado Road East, L Station St, L Subiaco square to the 97 terminus.</t>
  </si>
  <si>
    <t>Bob Hawke College</t>
  </si>
  <si>
    <t>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</si>
</sst>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0.00;\(###,##0.00\)"/>
    <numFmt numFmtId="165" formatCode="[$-F400]h:mm:ss\ AM/PM"/>
  </numFmts>
  <fonts count="33">
    <font>
      <name val="Arial"/>
      <sz val="10"/>
    </font>
    <font>
      <name val="Calibri"/>
      <family val="2"/>
      <color theme="1"/>
      <sz val="11"/>
      <scheme val="minor"/>
    </font>
    <font>
      <name val="Calibri"/>
      <family val="2"/>
      <color theme="1"/>
      <sz val="11"/>
      <scheme val="minor"/>
    </font>
    <font>
      <name val="Calibri"/>
      <family val="2"/>
      <color theme="1"/>
      <sz val="11"/>
      <scheme val="minor"/>
    </font>
    <font>
      <name val="Arial"/>
      <family val="2"/>
      <b val="1"/>
      <color indexed="9"/>
      <sz val="12"/>
    </font>
    <font>
      <name val="Arial"/>
      <family val="2"/>
      <color indexed="13"/>
      <sz val="10"/>
    </font>
    <font>
      <name val="Arial"/>
      <family val="2"/>
      <sz val="10"/>
    </font>
    <font>
      <name val="Arial"/>
      <family val="2"/>
      <b val="1"/>
      <sz val="10"/>
    </font>
    <font>
      <name val="Arial"/>
      <family val="2"/>
      <b val="1"/>
      <color indexed="9"/>
      <sz val="10"/>
    </font>
    <font>
      <name val="Interstate-RegularCondensed"/>
      <sz val="10"/>
    </font>
    <font>
      <name val="Interstate-RegularCompressed"/>
      <sz val="10"/>
    </font>
    <font>
      <name val="Interstate-RegularCondensed"/>
      <b val="1"/>
      <sz val="10"/>
    </font>
    <font>
      <name val="Arial"/>
      <family val="2"/>
      <color theme="1"/>
      <sz val="12"/>
    </font>
    <font>
      <name val="Arial"/>
      <family val="2"/>
      <color theme="0" tint="-0.499984740745262"/>
      <sz val="8"/>
    </font>
    <font>
      <name val="Arial"/>
      <family val="2"/>
      <b val="1"/>
      <color theme="0"/>
      <sz val="10"/>
    </font>
    <font>
      <name val="Arial"/>
      <family val="2"/>
      <color theme="0"/>
      <sz val="10"/>
    </font>
    <font>
      <name val="Arial"/>
      <family val="2"/>
      <b val="1"/>
      <color theme="0" tint="-0.499984740745262"/>
      <sz val="8"/>
    </font>
    <font>
      <name val="Interstate-RegularCompressed"/>
      <color theme="0" tint="-0.499984740745262"/>
      <sz val="8"/>
    </font>
    <font>
      <name val="Calibri"/>
      <family val="2"/>
      <color rgb="FF9C0006"/>
      <sz val="11"/>
      <scheme val="minor"/>
    </font>
    <font>
      <name val="Calibri"/>
      <family val="2"/>
      <color rgb="FF9C5700"/>
      <sz val="11"/>
      <scheme val="minor"/>
    </font>
    <font>
      <name val="Calibri"/>
      <family val="2"/>
      <sz val="8"/>
      <scheme val="minor"/>
    </font>
    <font>
      <name val="Arial"/>
      <family val="2"/>
      <sz val="8"/>
    </font>
    <font>
      <name val="Calibri"/>
      <family val="2"/>
      <color theme="1"/>
      <sz val="8"/>
      <scheme val="minor"/>
    </font>
    <font>
      <name val="Calibri"/>
      <family val="2"/>
      <b val="1"/>
      <sz val="11"/>
      <scheme val="minor"/>
    </font>
    <font>
      <name val="Arial"/>
      <family val="2"/>
      <b val="1"/>
      <color theme="0" tint="-0.0499893185216834"/>
      <sz val="12"/>
    </font>
    <font>
      <name val="Tahoma"/>
      <family val="2"/>
      <color indexed="81"/>
      <sz val="9"/>
    </font>
    <font>
      <name val="Tahoma"/>
      <family val="2"/>
      <b val="1"/>
      <color indexed="81"/>
      <sz val="9"/>
    </font>
    <font>
      <name val="Interstate-RegularCompressed"/>
      <color theme="0"/>
      <sz val="10"/>
    </font>
    <font>
      <name val="Interstate-RegularCondensed"/>
      <color theme="0"/>
      <sz val="10"/>
    </font>
    <font>
      <name val="Tahoma"/>
      <charset val="1"/>
      <color indexed="81"/>
      <sz val="9"/>
    </font>
    <font>
      <name val="Tahoma"/>
      <charset val="1"/>
      <b val="1"/>
      <color indexed="81"/>
      <sz val="9"/>
    </font>
    <font>
      <name val="Calibri"/>
      <family val="2"/>
      <color rgb="FF0070C0"/>
      <sz val="9"/>
      <scheme val="minor"/>
    </font>
    <font>
      <name val="Calibri"/>
      <family val="2"/>
      <color rgb="FF0070C0"/>
      <sz val="9"/>
    </font>
  </fonts>
  <fills count="14">
    <fill>
      <patternFill patternType="none"/>
    </fill>
    <fill>
      <patternFill patternType="gray125"/>
    </fill>
    <fill>
      <patternFill patternType="solid">
        <fgColor theme="6" tint="0.3999755851924192"/>
        <bgColor indexed="64"/>
      </patternFill>
    </fill>
    <fill>
      <patternFill patternType="solid">
        <fgColor theme="6" tint="-0.499984740745262"/>
        <bgColor indexed="64"/>
      </patternFill>
    </fill>
    <fill>
      <patternFill patternType="solid">
        <fgColor theme="4" tint="-0.499984740745262"/>
        <bgColor indexed="64"/>
      </patternFill>
    </fill>
    <fill>
      <patternFill patternType="solid">
        <fgColor rgb="FFFFC7CE"/>
      </patternFill>
    </fill>
    <fill>
      <patternFill patternType="solid">
        <fgColor rgb="FFFFEB9C"/>
      </patternFill>
    </fill>
    <fill>
      <patternFill patternType="solid">
        <fgColor theme="7" tint="-0.499984740745262"/>
        <bgColor indexed="64"/>
      </patternFill>
    </fill>
    <fill>
      <patternFill patternType="solid">
        <fgColor rgb="FFE5FFFF"/>
        <bgColor indexed="64"/>
      </patternFill>
    </fill>
    <fill>
      <patternFill patternType="solid">
        <fgColor rgb="FFFFFFF3"/>
        <bgColor indexed="64"/>
      </patternFill>
    </fill>
    <fill>
      <patternFill patternType="solid">
        <fgColor rgb="FFFFFFCC"/>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rgb="FFFFC000"/>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42"/>
      </top>
      <bottom style="thin">
        <color indexed="64"/>
      </bottom>
      <diagonal/>
    </border>
    <border>
      <left/>
      <right/>
      <top style="thin">
        <color indexed="42"/>
      </top>
      <bottom style="thin">
        <color indexed="64"/>
      </bottom>
      <diagonal/>
    </border>
    <border>
      <bottom style="thin">
        <color rgb="FF000000"/>
      </bottom>
    </border>
  </borders>
  <cellStyleXfs count="7">
    <xf numFmtId="0" fontId="0" fillId="0" borderId="0"/>
    <xf numFmtId="0" fontId="12" fillId="0" borderId="0"/>
    <xf numFmtId="0" fontId="3" fillId="0" borderId="0"/>
    <xf numFmtId="0" fontId="2" fillId="0" borderId="0"/>
    <xf numFmtId="0" fontId="1" fillId="0" borderId="0"/>
    <xf numFmtId="0" fontId="18" fillId="5" borderId="0" applyNumberFormat="false" applyBorder="false" applyAlignment="false" applyProtection="false"/>
    <xf numFmtId="0" fontId="19" fillId="6" borderId="0" applyNumberFormat="false" applyBorder="false" applyAlignment="false" applyProtection="false"/>
  </cellStyleXfs>
  <cellXfs count="113">
    <xf numFmtId="0" fontId="0" fillId="0" borderId="0" xfId="0"/>
    <xf numFmtId="164" fontId="0" fillId="0" borderId="0" xfId="0" applyNumberFormat="true"/>
    <xf numFmtId="49" fontId="7" fillId="2" borderId="1" xfId="0" applyNumberFormat="true" applyFont="true" applyFill="true" applyBorder="true"/>
    <xf numFmtId="49" fontId="9" fillId="0" borderId="0" xfId="0" applyNumberFormat="true" applyFont="true" applyAlignment="true">
      <alignment horizontal="center"/>
    </xf>
    <xf numFmtId="164" fontId="4" fillId="4" borderId="3" xfId="0" applyNumberFormat="true" applyFont="true" applyFill="true" applyBorder="true"/>
    <xf numFmtId="164" fontId="4" fillId="4" borderId="4" xfId="0" applyNumberFormat="true" applyFont="true" applyFill="true" applyBorder="true" applyAlignment="true">
      <alignment horizontal="right"/>
    </xf>
    <xf numFmtId="164" fontId="4" fillId="4" borderId="5" xfId="0" applyNumberFormat="true" applyFont="true" applyFill="true" applyBorder="true"/>
    <xf numFmtId="164" fontId="4" fillId="4" borderId="0" xfId="0" applyNumberFormat="true" applyFont="true" applyFill="true"/>
    <xf numFmtId="164" fontId="4" fillId="4" borderId="6" xfId="0" applyNumberFormat="true" applyFont="true" applyFill="true" applyBorder="true"/>
    <xf numFmtId="49" fontId="0" fillId="2" borderId="0" xfId="0" applyNumberFormat="true" applyFill="true"/>
    <xf numFmtId="49" fontId="7" fillId="2" borderId="0" xfId="0" applyNumberFormat="true" applyFont="true" applyFill="true"/>
    <xf numFmtId="164" fontId="4" fillId="4" borderId="2" xfId="0" applyNumberFormat="true" applyFont="true" applyFill="true" applyBorder="true" applyAlignment="true">
      <alignment horizontal="left"/>
    </xf>
    <xf numFmtId="164" fontId="8" fillId="4" borderId="3" xfId="0" applyNumberFormat="true" applyFont="true" applyFill="true" applyBorder="true" applyAlignment="true">
      <alignment horizontal="center"/>
    </xf>
    <xf numFmtId="164" fontId="5" fillId="4" borderId="0" xfId="0" applyNumberFormat="true" applyFont="true" applyFill="true" applyAlignment="true">
      <alignment horizontal="center"/>
    </xf>
    <xf numFmtId="49" fontId="0" fillId="2" borderId="5" xfId="0" applyNumberFormat="true" applyFill="true" applyBorder="true"/>
    <xf numFmtId="49" fontId="0" fillId="2" borderId="7" xfId="0" applyNumberFormat="true" applyFill="true" applyBorder="true"/>
    <xf numFmtId="49" fontId="7" fillId="2" borderId="5" xfId="0" applyNumberFormat="true" applyFont="true" applyFill="true" applyBorder="true"/>
    <xf numFmtId="49" fontId="7" fillId="2" borderId="7" xfId="0" applyNumberFormat="true" applyFont="true" applyFill="true" applyBorder="true"/>
    <xf numFmtId="0" fontId="6" fillId="0" borderId="0" xfId="0" applyFont="true"/>
    <xf numFmtId="20" fontId="0" fillId="0" borderId="0" xfId="0" applyNumberFormat="true"/>
    <xf numFmtId="165" fontId="9" fillId="0" borderId="0" xfId="0" applyNumberFormat="true" applyFont="true" applyAlignment="true">
      <alignment horizontal="center"/>
    </xf>
    <xf numFmtId="2" fontId="15" fillId="0" borderId="0" xfId="0" applyNumberFormat="true" applyFont="true" applyAlignment="true">
      <alignment horizontal="left"/>
    </xf>
    <xf numFmtId="0" fontId="15" fillId="0" borderId="0" xfId="0" applyFont="true"/>
    <xf numFmtId="164" fontId="6" fillId="0" borderId="0" xfId="0" applyNumberFormat="true" applyFont="true" applyAlignment="true">
      <alignment horizontal="left" vertical="top"/>
    </xf>
    <xf numFmtId="0" fontId="13" fillId="0" borderId="0" xfId="0" applyFont="true" applyAlignment="true">
      <alignment horizontal="center"/>
    </xf>
    <xf numFmtId="164" fontId="16" fillId="4" borderId="3" xfId="0" applyNumberFormat="true" applyFont="true" applyFill="true" applyBorder="true" applyAlignment="true">
      <alignment horizontal="center"/>
    </xf>
    <xf numFmtId="164" fontId="16" fillId="4" borderId="0" xfId="0" applyNumberFormat="true" applyFont="true" applyFill="true" applyAlignment="true">
      <alignment horizontal="center"/>
    </xf>
    <xf numFmtId="164" fontId="13" fillId="4" borderId="0" xfId="0" applyNumberFormat="true" applyFont="true" applyFill="true" applyAlignment="true">
      <alignment horizontal="center"/>
    </xf>
    <xf numFmtId="0" fontId="21" fillId="0" borderId="0" xfId="0" applyFont="true" applyAlignment="true">
      <alignment horizontal="center" wrapText="true"/>
    </xf>
    <xf numFmtId="0" fontId="21" fillId="0" borderId="0" xfId="0" applyFont="true" applyAlignment="true">
      <alignment horizontal="center"/>
    </xf>
    <xf numFmtId="0" fontId="22" fillId="0" borderId="0" xfId="0" applyFont="true" applyAlignment="true">
      <alignment horizontal="center" wrapText="true"/>
    </xf>
    <xf numFmtId="0" fontId="20" fillId="0" borderId="0" xfId="6" applyFont="true" applyFill="true" applyAlignment="true">
      <alignment horizontal="center" wrapText="true"/>
    </xf>
    <xf numFmtId="0" fontId="20" fillId="0" borderId="0" xfId="5" applyFont="true" applyFill="true" applyAlignment="true">
      <alignment horizontal="center" wrapText="true"/>
    </xf>
    <xf numFmtId="49" fontId="23" fillId="2" borderId="0" xfId="6" applyNumberFormat="true" applyFont="true" applyFill="true"/>
    <xf numFmtId="49" fontId="23" fillId="2" borderId="0" xfId="6" applyNumberFormat="true" applyFont="true" applyFill="true" applyBorder="true"/>
    <xf numFmtId="164" fontId="8" fillId="4" borderId="0" xfId="0" applyNumberFormat="true" applyFont="true" applyFill="true"/>
    <xf numFmtId="20" fontId="15" fillId="3" borderId="0" xfId="0" applyNumberFormat="true" applyFont="true" applyFill="true" applyAlignment="true">
      <alignment horizontal="center"/>
    </xf>
    <xf numFmtId="20" fontId="14" fillId="3" borderId="0" xfId="0" applyNumberFormat="true" applyFont="true" applyFill="true" applyAlignment="true">
      <alignment horizontal="center"/>
    </xf>
    <xf numFmtId="20" fontId="14" fillId="3" borderId="1" xfId="0" applyNumberFormat="true" applyFont="true" applyFill="true" applyBorder="true" applyAlignment="true">
      <alignment horizontal="center"/>
    </xf>
    <xf numFmtId="164" fontId="15" fillId="4" borderId="0" xfId="0" applyNumberFormat="true" applyFont="true" applyFill="true" applyAlignment="true">
      <alignment horizontal="left"/>
    </xf>
    <xf numFmtId="164" fontId="24" fillId="4" borderId="2" xfId="0" applyNumberFormat="true" applyFont="true" applyFill="true" applyBorder="true"/>
    <xf numFmtId="164" fontId="24" fillId="4" borderId="5" xfId="0" applyNumberFormat="true" applyFont="true" applyFill="true" applyBorder="true"/>
    <xf numFmtId="164" fontId="24" fillId="4" borderId="4" xfId="0" applyNumberFormat="true" applyFont="true" applyFill="true" applyBorder="true" applyAlignment="true">
      <alignment horizontal="right"/>
    </xf>
    <xf numFmtId="49" fontId="9" fillId="0" borderId="0" xfId="0" applyNumberFormat="true" applyFont="true" applyAlignment="true">
      <alignment vertical="top" wrapText="true"/>
    </xf>
    <xf numFmtId="20" fontId="0" fillId="0" borderId="0" xfId="0" applyNumberFormat="true" applyAlignment="true">
      <alignment horizontal="center"/>
    </xf>
    <xf numFmtId="164" fontId="6" fillId="0" borderId="0" xfId="0" applyNumberFormat="true" applyFont="true"/>
    <xf numFmtId="20" fontId="6" fillId="0" borderId="0" xfId="0" applyNumberFormat="true" applyFont="true"/>
    <xf numFmtId="49" fontId="10" fillId="0" borderId="10" xfId="0" applyNumberFormat="true" applyFont="true" applyBorder="true" applyAlignment="true">
      <alignment horizontal="center" vertical="center" wrapText="true"/>
    </xf>
    <xf numFmtId="49" fontId="17" fillId="0" borderId="10" xfId="0" applyNumberFormat="true" applyFont="true" applyBorder="true" applyAlignment="true">
      <alignment horizontal="center" vertical="center" wrapText="true"/>
    </xf>
    <xf numFmtId="49" fontId="10" fillId="0" borderId="9" xfId="0" applyNumberFormat="true" applyFont="true" applyBorder="true" applyAlignment="true">
      <alignment horizontal="center" vertical="center" wrapText="true"/>
    </xf>
    <xf numFmtId="164" fontId="0" fillId="0" borderId="0" xfId="0" applyNumberFormat="true" applyAlignment="true">
      <alignment horizontal="center"/>
    </xf>
    <xf numFmtId="3" fontId="13" fillId="0" borderId="0" xfId="0" applyNumberFormat="true" applyFont="true" applyAlignment="true">
      <alignment horizontal="center"/>
    </xf>
    <xf numFmtId="3" fontId="0" fillId="0" borderId="0" xfId="0" applyNumberFormat="true" applyAlignment="true">
      <alignment horizontal="center"/>
    </xf>
    <xf numFmtId="0" fontId="15" fillId="0" borderId="0" xfId="0" applyFont="true" applyAlignment="true">
      <alignment horizontal="center"/>
    </xf>
    <xf numFmtId="164" fontId="13" fillId="0" borderId="0" xfId="0" applyNumberFormat="true" applyFont="true" applyAlignment="true">
      <alignment horizontal="center"/>
    </xf>
    <xf numFmtId="164" fontId="24" fillId="4" borderId="3" xfId="0" applyNumberFormat="true" applyFont="true" applyFill="true" applyBorder="true"/>
    <xf numFmtId="164" fontId="24" fillId="4" borderId="0" xfId="0" applyNumberFormat="true" applyFont="true" applyFill="true"/>
    <xf numFmtId="20" fontId="15" fillId="7" borderId="0" xfId="0" applyNumberFormat="true" applyFont="true" applyFill="true" applyAlignment="true">
      <alignment horizontal="center"/>
    </xf>
    <xf numFmtId="20" fontId="28" fillId="7" borderId="0" xfId="0" applyNumberFormat="true" applyFont="true" applyFill="true" applyAlignment="true">
      <alignment horizontal="center"/>
    </xf>
    <xf numFmtId="20" fontId="0" fillId="2" borderId="0" xfId="0" applyNumberFormat="true" applyFill="true"/>
    <xf numFmtId="0" fontId="15" fillId="3" borderId="1" xfId="0" applyFont="true" applyFill="true" applyBorder="true" applyAlignment="true">
      <alignment horizontal="center" wrapText="true"/>
    </xf>
    <xf numFmtId="164" fontId="0" fillId="2" borderId="1" xfId="0" applyNumberFormat="true" applyFill="true" applyBorder="true"/>
    <xf numFmtId="49" fontId="27" fillId="7" borderId="1" xfId="0" applyNumberFormat="true" applyFont="true" applyFill="true" applyBorder="true" applyAlignment="true">
      <alignment horizontal="center" vertical="center" wrapText="true"/>
    </xf>
    <xf numFmtId="0" fontId="15" fillId="7" borderId="1" xfId="0" applyFont="true" applyFill="true" applyBorder="true" applyAlignment="true">
      <alignment horizontal="center" wrapText="true"/>
    </xf>
    <xf numFmtId="164" fontId="0" fillId="0" borderId="1" xfId="0" applyNumberFormat="true" applyBorder="true"/>
    <xf numFmtId="20" fontId="0" fillId="2" borderId="1" xfId="0" applyNumberFormat="true" applyFill="true" applyBorder="true"/>
    <xf numFmtId="0" fontId="0" fillId="0" borderId="0" xfId="0" applyAlignment="true">
      <alignment horizontal="center"/>
    </xf>
    <xf numFmtId="20" fontId="9" fillId="9" borderId="0" xfId="0" applyNumberFormat="true" applyFont="true" applyFill="true" applyAlignment="true">
      <alignment horizontal="center"/>
    </xf>
    <xf numFmtId="20" fontId="9" fillId="9" borderId="6" xfId="0" applyNumberFormat="true" applyFont="true" applyFill="true" applyBorder="true" applyAlignment="true">
      <alignment horizontal="center"/>
    </xf>
    <xf numFmtId="20" fontId="11" fillId="9" borderId="0" xfId="0" applyNumberFormat="true" applyFont="true" applyFill="true" applyAlignment="true">
      <alignment horizontal="center"/>
    </xf>
    <xf numFmtId="20" fontId="11" fillId="9" borderId="6" xfId="0" applyNumberFormat="true" applyFont="true" applyFill="true" applyBorder="true" applyAlignment="true">
      <alignment horizontal="center"/>
    </xf>
    <xf numFmtId="20" fontId="11" fillId="9" borderId="1" xfId="0" applyNumberFormat="true" applyFont="true" applyFill="true" applyBorder="true" applyAlignment="true">
      <alignment horizontal="center"/>
    </xf>
    <xf numFmtId="20" fontId="11" fillId="9" borderId="8" xfId="0" applyNumberFormat="true" applyFont="true" applyFill="true" applyBorder="true" applyAlignment="true">
      <alignment horizontal="center"/>
    </xf>
    <xf numFmtId="0" fontId="31" fillId="0" borderId="0" xfId="0" applyFont="true" applyAlignment="true">
      <alignment horizontal="center"/>
    </xf>
    <xf numFmtId="20" fontId="31" fillId="0" borderId="0" xfId="0" applyNumberFormat="true" applyFont="true" applyAlignment="true">
      <alignment horizontal="center"/>
    </xf>
    <xf numFmtId="20" fontId="9" fillId="8" borderId="0" xfId="0" applyNumberFormat="true" applyFont="true" applyFill="true" applyAlignment="true">
      <alignment horizontal="center"/>
    </xf>
    <xf numFmtId="0" fontId="31" fillId="0" borderId="1" xfId="0" applyFont="true" applyBorder="true" applyAlignment="true">
      <alignment horizontal="center"/>
    </xf>
    <xf numFmtId="20" fontId="9" fillId="10" borderId="0" xfId="0" applyNumberFormat="true" applyFont="true" applyFill="true" applyAlignment="true">
      <alignment horizontal="center"/>
    </xf>
    <xf numFmtId="0" fontId="31" fillId="9" borderId="0" xfId="0" applyFont="true" applyFill="true" applyAlignment="true">
      <alignment horizontal="center"/>
    </xf>
    <xf numFmtId="20" fontId="31" fillId="9" borderId="0" xfId="0" applyNumberFormat="true" applyFont="true" applyFill="true" applyAlignment="true">
      <alignment horizontal="center"/>
    </xf>
    <xf numFmtId="0" fontId="31" fillId="9" borderId="1" xfId="0" applyFont="true" applyFill="true" applyBorder="true" applyAlignment="true">
      <alignment horizontal="center"/>
    </xf>
    <xf numFmtId="20" fontId="31" fillId="9" borderId="1" xfId="0" applyNumberFormat="true" applyFont="true" applyFill="true" applyBorder="true" applyAlignment="true">
      <alignment horizontal="center"/>
    </xf>
    <xf numFmtId="20" fontId="11" fillId="11" borderId="0" xfId="0" applyNumberFormat="true" applyFont="true" applyFill="true" applyAlignment="true">
      <alignment horizontal="center"/>
    </xf>
    <xf numFmtId="20" fontId="31" fillId="11" borderId="0" xfId="0" applyNumberFormat="true" applyFont="true" applyFill="true" applyAlignment="true">
      <alignment horizontal="center"/>
    </xf>
    <xf numFmtId="0" fontId="31" fillId="11" borderId="0" xfId="0" applyFont="true" applyFill="true" applyAlignment="true">
      <alignment horizontal="center"/>
    </xf>
    <xf numFmtId="20" fontId="11" fillId="11" borderId="6" xfId="0" applyNumberFormat="true" applyFont="true" applyFill="true" applyBorder="true" applyAlignment="true">
      <alignment horizontal="center"/>
    </xf>
    <xf numFmtId="20" fontId="11" fillId="12" borderId="0" xfId="0" applyNumberFormat="true" applyFont="true" applyFill="true" applyAlignment="true">
      <alignment horizontal="center"/>
    </xf>
    <xf numFmtId="0" fontId="31" fillId="12" borderId="0" xfId="0" applyFont="true" applyFill="true" applyAlignment="true">
      <alignment horizontal="center"/>
    </xf>
    <xf numFmtId="20" fontId="31" fillId="12" borderId="0" xfId="0" applyNumberFormat="true" applyFont="true" applyFill="true" applyAlignment="true">
      <alignment horizontal="center"/>
    </xf>
    <xf numFmtId="20" fontId="11" fillId="12" borderId="6" xfId="0" applyNumberFormat="true" applyFont="true" applyFill="true" applyBorder="true" applyAlignment="true">
      <alignment horizontal="center"/>
    </xf>
    <xf numFmtId="0" fontId="0" fillId="0" borderId="0" xfId="0" applyAlignment="true">
      <alignment horizontal="center" wrapText="true"/>
    </xf>
    <xf numFmtId="49" fontId="9" fillId="0" borderId="0" xfId="0" applyNumberFormat="true" applyFont="true" applyAlignment="true">
      <alignment horizontal="left" vertical="top" wrapText="true"/>
    </xf>
    <xf numFmtId="49" fontId="7" fillId="2" borderId="0" xfId="0" applyNumberFormat="true" applyFont="true" applyFill="true" applyBorder="true"/>
    <xf numFmtId="49" fontId="23" fillId="2" borderId="1" xfId="6" applyNumberFormat="true" applyFont="true" applyFill="true" applyBorder="true"/>
    <xf numFmtId="20" fontId="11" fillId="9" borderId="0" xfId="0" applyNumberFormat="true" applyFont="true" applyFill="true" applyBorder="true" applyAlignment="true">
      <alignment horizontal="center"/>
    </xf>
    <xf numFmtId="20" fontId="11" fillId="12" borderId="1" xfId="0" applyNumberFormat="true" applyFont="true" applyFill="true" applyBorder="true" applyAlignment="true">
      <alignment horizontal="center"/>
    </xf>
    <xf numFmtId="20" fontId="11" fillId="12" borderId="8" xfId="0" applyNumberFormat="true" applyFont="true" applyFill="true" applyBorder="true" applyAlignment="true">
      <alignment horizontal="center"/>
    </xf>
    <xf numFmtId="0" fontId="9" fillId="0" borderId="0" xfId="0" applyNumberFormat="true" applyFont="true" applyAlignment="true">
      <alignment vertical="top" wrapText="true"/>
    </xf>
    <xf numFmtId="0" fontId="22" fillId="0" borderId="0" xfId="0" applyNumberFormat="true" applyFont="true" applyAlignment="true">
      <alignment horizontal="center" wrapText="true"/>
    </xf>
    <xf numFmtId="0" fontId="21" fillId="0" borderId="0" xfId="0" applyNumberFormat="true" applyFont="true" applyAlignment="true">
      <alignment horizontal="center"/>
    </xf>
    <xf numFmtId="0" fontId="20" fillId="0" borderId="0" xfId="6" applyNumberFormat="true" applyFont="true" applyFill="true" applyAlignment="true">
      <alignment horizontal="center" wrapText="true"/>
    </xf>
    <xf numFmtId="0" fontId="20" fillId="0" borderId="0" xfId="5" applyNumberFormat="true" applyFont="true" applyFill="true" applyAlignment="true">
      <alignment horizontal="center" wrapText="true"/>
    </xf>
    <xf numFmtId="0" fontId="0" fillId="0" borderId="0" xfId="0" applyNumberFormat="true"/>
    <xf numFmtId="0" fontId="2" fillId="0" borderId="0" xfId="3" applyNumberFormat="true"/>
    <xf numFmtId="0" fontId="21" fillId="0" borderId="0" xfId="0" applyNumberFormat="true" applyFont="true" applyAlignment="true">
      <alignment horizontal="center" wrapText="true"/>
    </xf>
    <xf numFmtId="20" fontId="22" fillId="0" borderId="0" xfId="0" applyNumberFormat="true" applyFont="true" applyAlignment="true">
      <alignment horizontal="center" wrapText="true"/>
    </xf>
    <xf numFmtId="20" fontId="21" fillId="0" borderId="0" xfId="0" applyNumberFormat="true" applyFont="true" applyAlignment="true">
      <alignment horizontal="center"/>
    </xf>
    <xf numFmtId="20" fontId="20" fillId="0" borderId="0" xfId="6" applyNumberFormat="true" applyFont="true" applyFill="true" applyAlignment="true">
      <alignment horizontal="center" wrapText="true"/>
    </xf>
    <xf numFmtId="20" fontId="20" fillId="0" borderId="0" xfId="5" applyNumberFormat="true" applyFont="true" applyFill="true" applyAlignment="true">
      <alignment horizontal="center" wrapText="true"/>
    </xf>
    <xf numFmtId="20" fontId="21" fillId="0" borderId="0" xfId="0" applyNumberFormat="true" applyFont="true" applyAlignment="true">
      <alignment horizontal="center" wrapText="true"/>
    </xf>
    <xf numFmtId="0" fontId="32" fillId="13" borderId="0" xfId="0" applyFont="true" applyFill="true" applyAlignment="true">
      <alignment horizontal="center"/>
    </xf>
    <xf numFmtId="20" fontId="32" fillId="13" borderId="0" xfId="0" applyNumberFormat="true" applyFont="true" applyFill="true" applyAlignment="true">
      <alignment horizontal="center"/>
    </xf>
    <xf numFmtId="0" fontId="32" fillId="13" borderId="11" xfId="0" applyFont="true" applyFill="true" applyBorder="true" applyAlignment="true">
      <alignment horizontal="center"/>
    </xf>
  </cellXfs>
  <cellStyles count="7">
    <cellStyle name="Bad" xfId="5" builtinId="27"/>
    <cellStyle name="Neutral" xfId="6" builtinId="28"/>
    <cellStyle name="Normal" xfId="0" builtinId="0"/>
    <cellStyle name="Normal 2" xfId="1"/>
    <cellStyle name="Normal 2 2" xfId="2"/>
    <cellStyle name="Normal 3" xfId="3"/>
    <cellStyle name="Normal 4" xfId="4"/>
  </cellStyles>
  <dxfs count="14">
    <dxf>
      <fill>
        <patternFill>
          <fgColor indexed="64"/>
          <bgColor rgb="FF00B050"/>
        </patternFill>
      </fill>
    </dxf>
    <dxf>
      <fill>
        <patternFill>
          <fgColor indexed="64"/>
          <bgColor rgb="FFFF0000"/>
        </patternFill>
      </fill>
    </dxf>
    <dxf>
      <fill>
        <patternFill>
          <fgColor indexed="64"/>
          <bgColor rgb="FF00B050"/>
        </patternFill>
      </fill>
    </dxf>
    <dxf>
      <fill>
        <patternFill>
          <fgColor indexed="64"/>
          <bgColor rgb="FFFF0000"/>
        </patternFill>
      </fill>
    </dxf>
    <dxf>
      <fill>
        <patternFill>
          <fgColor indexed="64"/>
          <bgColor rgb="FF00B050"/>
        </patternFill>
      </fill>
    </dxf>
    <dxf>
      <fill>
        <patternFill>
          <fgColor indexed="64"/>
          <bgColor rgb="FFFF0000"/>
        </patternFill>
      </fill>
    </dxf>
    <dxf>
      <fill>
        <patternFill>
          <fgColor indexed="64"/>
          <bgColor rgb="FF00B050"/>
        </patternFill>
      </fill>
    </dxf>
    <dxf>
      <fill>
        <patternFill>
          <fgColor indexed="64"/>
          <bgColor rgb="FFFF0000"/>
        </patternFill>
      </fill>
    </dxf>
    <dxf>
      <fill>
        <patternFill>
          <fgColor indexed="64"/>
          <bgColor rgb="FFFF0000"/>
        </patternFill>
      </fill>
    </dxf>
    <dxf>
      <fill>
        <patternFill>
          <fgColor indexed="64"/>
          <bgColor rgb="FF00B050"/>
        </patternFill>
      </fill>
    </dxf>
    <dxf>
      <fill>
        <patternFill>
          <fgColor indexed="64"/>
          <bgColor rgb="FFFF0000"/>
        </patternFill>
      </fill>
    </dxf>
    <dxf>
      <fill>
        <patternFill>
          <fgColor indexed="64"/>
          <bgColor rgb="FF00B050"/>
        </patternFill>
      </fill>
    </dxf>
    <dxf>
      <fill>
        <patternFill>
          <fgColor indexed="64"/>
          <bgColor rgb="FFFF0000"/>
        </patternFill>
      </fill>
    </dxf>
    <dxf>
      <fill>
        <patternFill>
          <fgColor indexed="64"/>
          <bgColor rgb="FF00B050"/>
        </patternFill>
      </fill>
    </dxf>
  </dxfs>
  <tableStyles count="0" defaultPivotStyle="PivotStyleLight16" defaultTableStyle="TableStyleMedium9"/>
  <colors>
    <mruColors>
      <color rgb="FFE5FFFF"/>
      <color rgb="FFFFFFF3"/>
      <color rgb="FFFFFFCC"/>
      <color rgb="FF99FFCC"/>
      <color rgb="FFFF66FF"/>
      <color rgb="FFCCFF99"/>
      <color rgb="FFFFCCFF"/>
      <color rgb="FF00FFFF"/>
      <color rgb="FF0099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8" Target="../customXml/item2.xml" Type="http://schemas.openxmlformats.org/officeDocument/2006/relationships/customXml"></Relationship><Relationship Id="rId3" Target="theme/theme1.xml" Type="http://schemas.openxmlformats.org/officeDocument/2006/relationships/theme"></Relationship><Relationship Id="rId7" Target="../customXml/item1.xml" Type="http://schemas.openxmlformats.org/officeDocument/2006/relationships/customXml"></Relationship><Relationship Id="rId2" Target="worksheets/sheet2.xml" Type="http://schemas.openxmlformats.org/officeDocument/2006/relationships/worksheet"></Relationship><Relationship Id="rId1" Target="worksheets/sheet1.xml" Type="http://schemas.openxmlformats.org/officeDocument/2006/relationships/worksheet"></Relationship><Relationship Id="rId6" Target="calcChain.xml" Type="http://schemas.openxmlformats.org/officeDocument/2006/relationships/calcChain"></Relationship><Relationship Id="rId5" Target="/xl/sharedStrings.xml" Type="http://schemas.openxmlformats.org/officeDocument/2006/relationships/sharedStrings"></Relationship><Relationship Id="rId4" Target="styles.xml" Type="http://schemas.openxmlformats.org/officeDocument/2006/relationships/styles"></Relationship><Relationship Id="rId9" Target="../customXml/item3.xml" Type="http://schemas.openxmlformats.org/officeDocument/2006/relationships/customXml"></Relationship></Relationships>
</file>

<file path=xl/theme/theme1.xml><?xml version="1.0" encoding="utf-8"?>
<a:theme xmlns:a="http://schemas.openxmlformats.org/drawingml/2006/main" xmlns:r="http://schemas.openxmlformats.org/officeDocument/2006/relationships"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AR73"/>
  <sheetViews>
    <sheetView topLeftCell="A25" zoomScale="80" zoomScaleNormal="80" workbookViewId="0">
      <selection activeCell="C60" sqref="C60"/>
    </sheetView>
  </sheetViews>
  <sheetFormatPr defaultRowHeight="13.2"/>
  <cols>
    <col customWidth="true" max="1" min="1" style="22" width="10.33203125"/>
    <col customWidth="true" max="2" min="2" style="22" width="10.21875"/>
    <col customWidth="true" max="3" min="3" style="1" width="6.33203125"/>
    <col customWidth="true" max="4" min="4" style="1" width="4.44140625"/>
    <col customWidth="true" max="5" min="5" width="8.6640625"/>
    <col customWidth="true" max="6" min="6" style="24" width="4.6640625"/>
    <col customWidth="true" max="7" min="7" width="10.33203125"/>
    <col customWidth="true" max="8" min="8" style="24" width="5.33203125"/>
    <col customWidth="true" max="9" min="9" width="8.6640625"/>
    <col customWidth="true" max="10" min="10" style="24" width="4.6640625"/>
    <col customWidth="true" max="11" min="11" width="8.44140625"/>
    <col customWidth="true" max="12" min="12" style="66" width="5.77734375"/>
    <col max="13" min="13" style="66" width="8.88671875"/>
    <col customWidth="true" max="14" min="14" style="73" width="5.44140625"/>
    <col max="15" min="15" style="66" width="8.88671875"/>
    <col customWidth="true" max="16" min="16" style="73" width="5.44140625"/>
    <col max="17" min="17" style="66" width="8.88671875"/>
    <col customWidth="true" max="18" min="18" style="73" width="5.44140625"/>
    <col max="20" min="19" style="66" width="8.88671875"/>
    <col customWidth="true" max="21" min="21" style="28" width="6.6640625"/>
    <col customWidth="true" max="22" min="22" style="1" width="6.33203125"/>
    <col customWidth="true" max="23" min="23" style="3" width="8.44140625"/>
    <col customWidth="true" max="24" min="24" style="3" width="5.33203125"/>
    <col customWidth="true" max="25" min="25" style="73" width="6.109375"/>
    <col customWidth="true" max="26" min="26" style="3" width="8.33203125"/>
    <col customWidth="true" max="27" min="27" style="73" width="6.109375"/>
    <col customWidth="true" max="28" min="28" style="3" width="10.6640625"/>
    <col customWidth="true" max="29" min="29" style="73" width="6.109375"/>
    <col customWidth="true" max="30" min="30" style="3" width="8.6640625"/>
    <col customWidth="true" max="31" min="31" style="3" width="11.5546875"/>
    <col customWidth="true" max="32" min="32" style="21" width="9.5546875"/>
    <col customWidth="true" max="33" min="33" style="66" width="6"/>
    <col max="34" min="34" style="66" width="8.88671875"/>
    <col customWidth="true" max="35" min="35" style="73" width="6.109375"/>
    <col max="36" min="36" style="66" width="8.88671875"/>
    <col customWidth="true" max="37" min="37" style="73" width="6.109375"/>
    <col max="38" min="38" style="66" width="8.88671875"/>
    <col customWidth="true" max="39" min="39" style="73" width="6.109375"/>
    <col max="41" min="40" style="66" width="8.88671875"/>
  </cols>
  <sheetData>
    <row r="1" spans="1:44">
      <c r="L1" s="66" t="s">
        <v>1</v>
      </c>
      <c r="M1" s="66" t="s">
        <v>1</v>
      </c>
      <c r="N1" s="73" t="s">
        <v>1</v>
      </c>
      <c r="O1" s="66" t="s">
        <v>1</v>
      </c>
      <c r="P1" s="73" t="s">
        <v>1</v>
      </c>
      <c r="Q1" s="66" t="s">
        <v>1</v>
      </c>
      <c r="S1" s="44">
        <v>6.9444444444444447E-4</v>
      </c>
      <c r="T1" s="66" t="s">
        <v>1</v>
      </c>
      <c r="U1" s="30"/>
      <c r="Y1" s="73" t="s">
        <v>1</v>
      </c>
      <c r="AA1" s="73" t="s">
        <v>1</v>
      </c>
      <c r="AG1" s="66" t="s">
        <v>1</v>
      </c>
      <c r="AH1" s="66" t="s">
        <v>1</v>
      </c>
      <c r="AI1" s="73" t="s">
        <v>1</v>
      </c>
      <c r="AJ1" s="66" t="s">
        <v>1</v>
      </c>
      <c r="AK1" s="73" t="s">
        <v>1</v>
      </c>
      <c r="AL1" s="66" t="s">
        <v>1</v>
      </c>
      <c r="AN1" s="44">
        <v>6.9444444444444447E-4</v>
      </c>
      <c r="AO1" s="66" t="s">
        <v>1</v>
      </c>
    </row>
    <row r="2" spans="1:44" ht="15.6">
      <c r="A2" s="40" t="s">
        <v>0</v>
      </c>
      <c r="B2" s="55"/>
      <c r="C2" s="4"/>
      <c r="D2" s="4"/>
      <c r="E2" s="4"/>
      <c r="F2" s="25"/>
      <c r="G2" s="4"/>
      <c r="H2" s="25"/>
      <c r="I2" s="4"/>
      <c r="J2" s="25"/>
      <c r="K2" s="5" t="s">
        <v>108</v>
      </c>
      <c r="M2" s="90" t="s">
        <v>110</v>
      </c>
      <c r="N2" s="73" t="s">
        <v>1</v>
      </c>
      <c r="O2" s="90" t="s">
        <v>111</v>
      </c>
      <c r="P2" s="73" t="s">
        <v>1</v>
      </c>
      <c r="Q2" s="90" t="s">
        <v>12</v>
      </c>
      <c r="S2" s="90" t="s">
        <v>4</v>
      </c>
      <c r="T2" s="90" t="s">
        <v>5</v>
      </c>
      <c r="U2" s="30"/>
      <c r="V2" s="11" t="s">
        <v>109</v>
      </c>
      <c r="W2" s="12"/>
      <c r="X2" s="12"/>
      <c r="Y2" s="12"/>
      <c r="Z2" s="12"/>
      <c r="AA2" s="12"/>
      <c r="AB2" s="12"/>
      <c r="AC2" s="12"/>
      <c r="AD2" s="12"/>
      <c r="AE2" s="12"/>
      <c r="AF2" s="42" t="s">
        <v>108</v>
      </c>
      <c r="AG2" s="66" t="s">
        <v>3</v>
      </c>
      <c r="AH2" s="90" t="s">
        <v>6</v>
      </c>
      <c r="AI2" s="73" t="s">
        <v>1</v>
      </c>
      <c r="AJ2" s="90" t="s">
        <v>7</v>
      </c>
      <c r="AK2" s="73" t="s">
        <v>1</v>
      </c>
      <c r="AL2" s="90" t="s">
        <v>112</v>
      </c>
      <c r="AN2" s="90" t="s">
        <v>4</v>
      </c>
      <c r="AO2" s="90" t="s">
        <v>5</v>
      </c>
    </row>
    <row r="3" spans="1:44" ht="19.8" customHeight="true">
      <c r="A3" s="41" t="s">
        <v>2</v>
      </c>
      <c r="B3" s="56"/>
      <c r="C3" s="7"/>
      <c r="D3" s="7"/>
      <c r="E3" s="35"/>
      <c r="F3" s="26"/>
      <c r="G3" s="13"/>
      <c r="H3" s="26"/>
      <c r="I3" s="7"/>
      <c r="J3" s="27"/>
      <c r="K3" s="8"/>
      <c r="L3" s="66" t="s">
        <v>1</v>
      </c>
      <c r="M3" s="90"/>
      <c r="O3" s="90"/>
      <c r="Q3" s="90"/>
      <c r="S3" s="90"/>
      <c r="T3" s="90"/>
      <c r="U3" s="30"/>
      <c r="V3" s="6" t="s">
        <v>2</v>
      </c>
      <c r="W3" s="13"/>
      <c r="X3" s="13"/>
      <c r="Y3" s="13"/>
      <c r="Z3" s="13"/>
      <c r="AA3" s="13"/>
      <c r="AB3" s="13"/>
      <c r="AC3" s="13"/>
      <c r="AD3" s="13"/>
      <c r="AE3" s="13"/>
      <c r="AF3" s="39"/>
      <c r="AG3" s="66" t="s">
        <v>1</v>
      </c>
      <c r="AH3" s="90"/>
      <c r="AJ3" s="90"/>
      <c r="AL3" s="90"/>
      <c r="AN3" s="90"/>
      <c r="AO3" s="90"/>
    </row>
    <row r="4" spans="1:44" ht="39.6">
      <c r="A4" s="60" t="s">
        <v>113</v>
      </c>
      <c r="B4" s="63" t="s">
        <v>8</v>
      </c>
      <c r="C4" s="61" t="s">
        <v>9</v>
      </c>
      <c r="D4" s="64"/>
      <c r="E4" s="47" t="s">
        <v>114</v>
      </c>
      <c r="F4" s="48"/>
      <c r="G4" s="47" t="s">
        <v>115</v>
      </c>
      <c r="H4" s="48"/>
      <c r="I4" s="47" t="s">
        <v>10</v>
      </c>
      <c r="J4" s="48"/>
      <c r="K4" s="49" t="s">
        <v>11</v>
      </c>
      <c r="L4" s="66" t="s">
        <v>1</v>
      </c>
      <c r="M4" s="90"/>
      <c r="O4" s="90"/>
      <c r="Q4" s="90"/>
      <c r="S4" s="90"/>
      <c r="T4" s="90"/>
      <c r="U4" s="30"/>
      <c r="V4" s="15" t="s">
        <v>9</v>
      </c>
      <c r="W4" s="47" t="s">
        <v>11</v>
      </c>
      <c r="X4" s="47"/>
      <c r="Y4" s="76"/>
      <c r="Z4" s="47" t="s">
        <v>10</v>
      </c>
      <c r="AA4" s="76"/>
      <c r="AB4" s="47" t="s">
        <v>115</v>
      </c>
      <c r="AC4" s="76"/>
      <c r="AD4" s="47" t="s">
        <v>114</v>
      </c>
      <c r="AE4" s="62" t="s">
        <v>8</v>
      </c>
      <c r="AF4" s="60" t="s">
        <v>116</v>
      </c>
      <c r="AG4" s="66" t="s">
        <v>1</v>
      </c>
      <c r="AH4" s="90"/>
      <c r="AJ4" s="90"/>
      <c r="AL4" s="90"/>
      <c r="AN4" s="90"/>
      <c r="AO4" s="90"/>
    </row>
    <row r="5" spans="1:44">
      <c r="A5" s="36">
        <v>0.25555555555555554</v>
      </c>
      <c r="B5" s="57">
        <f t="shared" ref="B5:B36" si="0">E5-A5</f>
      </c>
      <c r="C5" s="9">
        <v>97</v>
      </c>
      <c r="D5" s="19"/>
      <c r="E5" s="69">
        <v>0.25972222222222224</v>
      </c>
      <c r="F5" s="110" t="s">
        <v>13</v>
      </c>
      <c r="G5" s="67">
        <f t="shared" ref="G5:G57" si="1">E5+F5</f>
      </c>
      <c r="H5" s="110" t="s">
        <v>15</v>
      </c>
      <c r="I5" s="67">
        <f t="shared" ref="I5:I57" si="2">G5+H5</f>
      </c>
      <c r="J5" s="111">
        <v>0.00625</v>
      </c>
      <c r="K5" s="68">
        <f t="shared" ref="K5:K30" si="3">I5+J5</f>
      </c>
      <c r="L5" s="66" t="s">
        <v>117</v>
      </c>
      <c r="M5" s="66" t="s">
        <v>118</v>
      </c>
      <c r="N5" s="73" t="s">
        <v>20</v>
      </c>
      <c r="O5" s="66" t="s">
        <v>119</v>
      </c>
      <c r="P5" s="73" t="s">
        <v>14</v>
      </c>
      <c r="Q5" s="66" t="s">
        <v>16</v>
      </c>
      <c r="R5" s="74">
        <v>6.9444444444444198E-3</v>
      </c>
      <c r="S5" s="44">
        <v>0.26944444444444443</v>
      </c>
      <c r="T5" s="66">
        <v>239</v>
      </c>
      <c r="U5" s="30"/>
      <c r="V5" s="14">
        <v>97</v>
      </c>
      <c r="W5" s="67">
        <v>0.29097222222222224</v>
      </c>
      <c r="X5" s="75"/>
      <c r="Y5" s="110" t="s">
        <v>23</v>
      </c>
      <c r="Z5" s="67">
        <f t="shared" ref="Z5:Z36" si="4">W5+Y5</f>
      </c>
      <c r="AA5" s="78" t="s">
        <v>15</v>
      </c>
      <c r="AB5" s="67">
        <f t="shared" ref="AB5:AB54" si="5">Z5+AA5</f>
      </c>
      <c r="AC5" s="111">
        <v>0.005555555555555556</v>
      </c>
      <c r="AD5" s="67">
        <f t="shared" ref="AD5:AD27" si="6">AB5+AC5</f>
      </c>
      <c r="AE5" s="58">
        <f>AF5-AD5</f>
      </c>
      <c r="AF5" s="36">
        <v>0.30902777777777779</v>
      </c>
      <c r="AG5" s="66" t="s">
        <v>120</v>
      </c>
      <c r="AH5" s="66" t="s">
        <v>121</v>
      </c>
      <c r="AI5" s="73" t="s">
        <v>13</v>
      </c>
      <c r="AJ5" s="66" t="s">
        <v>26</v>
      </c>
      <c r="AK5" s="73" t="s">
        <v>15</v>
      </c>
      <c r="AL5" s="66" t="s">
        <v>21</v>
      </c>
      <c r="AM5" s="74">
        <v>5.5555555555555358E-3</v>
      </c>
      <c r="AN5" s="44">
        <v>0.3</v>
      </c>
      <c r="AO5" s="66">
        <v>210</v>
      </c>
    </row>
    <row r="6" spans="1:44">
      <c r="A6" s="36">
        <v>0.2638888888888889</v>
      </c>
      <c r="B6" s="57">
        <f t="shared" si="0"/>
      </c>
      <c r="C6" s="9">
        <v>97</v>
      </c>
      <c r="D6" s="59">
        <f t="shared" ref="D6:D42" si="7">E6-E5</f>
      </c>
      <c r="E6" s="69">
        <v>0.27013888888888887</v>
      </c>
      <c r="F6" s="110" t="s">
        <v>13</v>
      </c>
      <c r="G6" s="67">
        <f t="shared" si="1"/>
      </c>
      <c r="H6" s="110" t="s">
        <v>27</v>
      </c>
      <c r="I6" s="67">
        <f t="shared" si="2"/>
      </c>
      <c r="J6" s="111">
        <v>0.007638888888888889</v>
      </c>
      <c r="K6" s="68">
        <f t="shared" si="3"/>
      </c>
      <c r="L6" s="66" t="s">
        <v>117</v>
      </c>
      <c r="M6" s="66" t="s">
        <v>17</v>
      </c>
      <c r="N6" s="73" t="s">
        <v>20</v>
      </c>
      <c r="O6" s="66" t="s">
        <v>19</v>
      </c>
      <c r="P6" s="73" t="s">
        <v>15</v>
      </c>
      <c r="Q6" s="66" t="s">
        <v>122</v>
      </c>
      <c r="R6" s="74">
        <v>7.6388888888888618E-3</v>
      </c>
      <c r="S6" s="44">
        <v>0.28125</v>
      </c>
      <c r="T6" s="66">
        <v>232</v>
      </c>
      <c r="U6" s="30"/>
      <c r="V6" s="14">
        <v>97</v>
      </c>
      <c r="W6" s="67">
        <v>0.30416666666666664</v>
      </c>
      <c r="X6" s="77">
        <f>Z6-Z5</f>
      </c>
      <c r="Y6" s="110" t="s">
        <v>23</v>
      </c>
      <c r="Z6" s="67">
        <f t="shared" si="4"/>
      </c>
      <c r="AA6" s="111">
        <v>0.003472222222222222</v>
      </c>
      <c r="AB6" s="67">
        <f t="shared" si="5"/>
      </c>
      <c r="AC6" s="111">
        <v>0.005555555555555556</v>
      </c>
      <c r="AD6" s="67">
        <f t="shared" si="6"/>
      </c>
      <c r="AE6" s="58">
        <f t="shared" ref="AE6:AE54" si="8">AF6-AD6</f>
      </c>
      <c r="AF6" s="36">
        <v>0.32291666666666669</v>
      </c>
      <c r="AG6" s="66" t="s">
        <v>120</v>
      </c>
      <c r="AH6" s="66" t="s">
        <v>22</v>
      </c>
      <c r="AI6" s="73" t="s">
        <v>29</v>
      </c>
      <c r="AJ6" s="66" t="s">
        <v>39</v>
      </c>
      <c r="AK6" s="73" t="s">
        <v>14</v>
      </c>
      <c r="AL6" s="66" t="s">
        <v>31</v>
      </c>
      <c r="AM6" s="74">
        <v>6.9444444444444198E-3</v>
      </c>
      <c r="AN6" s="44">
        <v>0.31180555555555556</v>
      </c>
      <c r="AO6" s="66">
        <v>214</v>
      </c>
    </row>
    <row r="7" spans="1:44">
      <c r="A7" s="36">
        <v>0.27500000000000002</v>
      </c>
      <c r="B7" s="57">
        <f t="shared" si="0"/>
      </c>
      <c r="C7" s="9">
        <v>97</v>
      </c>
      <c r="D7" s="59">
        <f t="shared" si="7"/>
      </c>
      <c r="E7" s="69">
        <v>0.28055555555555556</v>
      </c>
      <c r="F7" s="110" t="s">
        <v>13</v>
      </c>
      <c r="G7" s="67">
        <f t="shared" si="1"/>
      </c>
      <c r="H7" s="110" t="s">
        <v>20</v>
      </c>
      <c r="I7" s="67">
        <f t="shared" si="2"/>
      </c>
      <c r="J7" s="111">
        <v>0.007638888888888889</v>
      </c>
      <c r="K7" s="68">
        <f>I7+J7</f>
      </c>
      <c r="L7" s="66" t="s">
        <v>117</v>
      </c>
      <c r="M7" s="66" t="s">
        <v>123</v>
      </c>
      <c r="N7" s="73" t="s">
        <v>27</v>
      </c>
      <c r="O7" s="66" t="s">
        <v>124</v>
      </c>
      <c r="P7" s="73" t="s">
        <v>15</v>
      </c>
      <c r="Q7" s="66" t="s">
        <v>220</v>
      </c>
      <c r="R7" s="74">
        <v>8.3333333333333592E-3</v>
      </c>
      <c r="S7" s="44">
        <v>0.29305555555555557</v>
      </c>
      <c r="T7" s="66">
        <v>235</v>
      </c>
      <c r="U7" s="30"/>
      <c r="V7" s="14">
        <v>97</v>
      </c>
      <c r="W7" s="67">
        <v>0.31388888888888888</v>
      </c>
      <c r="X7" s="77">
        <f t="shared" ref="X7:X39" si="9">Z7-Z6</f>
      </c>
      <c r="Y7" s="110" t="s">
        <v>25</v>
      </c>
      <c r="Z7" s="67">
        <f t="shared" si="4"/>
      </c>
      <c r="AA7" s="110" t="s">
        <v>27</v>
      </c>
      <c r="AB7" s="67">
        <f t="shared" si="5"/>
      </c>
      <c r="AC7" s="111">
        <v>0.00625</v>
      </c>
      <c r="AD7" s="67">
        <f t="shared" si="6"/>
      </c>
      <c r="AE7" s="58">
        <f t="shared" si="8"/>
      </c>
      <c r="AF7" s="36">
        <v>0.33402777777777776</v>
      </c>
      <c r="AG7" s="66" t="s">
        <v>120</v>
      </c>
      <c r="AH7" s="66" t="s">
        <v>125</v>
      </c>
      <c r="AI7" s="73" t="s">
        <v>18</v>
      </c>
      <c r="AJ7" s="66" t="s">
        <v>126</v>
      </c>
      <c r="AK7" s="73" t="s">
        <v>15</v>
      </c>
      <c r="AL7" s="66" t="s">
        <v>24</v>
      </c>
      <c r="AM7" s="74">
        <v>6.2500000000000333E-3</v>
      </c>
      <c r="AN7" s="44">
        <v>0.32291666666666669</v>
      </c>
      <c r="AO7" s="66">
        <v>210</v>
      </c>
      <c r="AR7" s="75">
        <v>6.9444444444444447E-4</v>
      </c>
    </row>
    <row r="8" spans="1:44">
      <c r="A8" s="36">
        <v>0.28333333333333333</v>
      </c>
      <c r="B8" s="57">
        <f t="shared" si="0"/>
      </c>
      <c r="C8" s="9">
        <v>97</v>
      </c>
      <c r="D8" s="59">
        <f t="shared" si="7"/>
      </c>
      <c r="E8" s="69">
        <v>0.29097222222222224</v>
      </c>
      <c r="F8" s="110" t="s">
        <v>29</v>
      </c>
      <c r="G8" s="67">
        <f t="shared" si="1"/>
      </c>
      <c r="H8" s="110" t="s">
        <v>20</v>
      </c>
      <c r="I8" s="67">
        <f t="shared" si="2"/>
      </c>
      <c r="J8" s="79">
        <v>8.3333333333333037E-3</v>
      </c>
      <c r="K8" s="68">
        <f t="shared" si="3"/>
      </c>
      <c r="L8" s="66" t="s">
        <v>117</v>
      </c>
      <c r="M8" s="66" t="s">
        <v>127</v>
      </c>
      <c r="N8" s="73" t="s">
        <v>27</v>
      </c>
      <c r="O8" s="66" t="s">
        <v>28</v>
      </c>
      <c r="P8" s="73" t="s">
        <v>15</v>
      </c>
      <c r="Q8" s="66" t="s">
        <v>265</v>
      </c>
      <c r="R8" s="74">
        <v>8.3333333333333037E-3</v>
      </c>
      <c r="S8" s="44">
        <v>0.3034722222222222</v>
      </c>
      <c r="T8" s="66">
        <v>230</v>
      </c>
      <c r="U8" s="30"/>
      <c r="V8" s="14">
        <v>97</v>
      </c>
      <c r="W8" s="67">
        <v>0.32361111111111107</v>
      </c>
      <c r="X8" s="77">
        <f t="shared" si="9"/>
      </c>
      <c r="Y8" s="110" t="s">
        <v>368</v>
      </c>
      <c r="Z8" s="67">
        <f t="shared" si="4"/>
      </c>
      <c r="AA8" s="110" t="s">
        <v>20</v>
      </c>
      <c r="AB8" s="67">
        <f t="shared" si="5"/>
      </c>
      <c r="AC8" s="111">
        <v>0.00625</v>
      </c>
      <c r="AD8" s="67">
        <f t="shared" si="6"/>
      </c>
      <c r="AE8" s="58">
        <f t="shared" si="8"/>
      </c>
      <c r="AF8" s="36">
        <v>0.34791666666666665</v>
      </c>
      <c r="AG8" s="66" t="s">
        <v>120</v>
      </c>
      <c r="AH8" s="66" t="s">
        <v>128</v>
      </c>
      <c r="AI8" s="73" t="s">
        <v>23</v>
      </c>
      <c r="AJ8" s="66" t="s">
        <v>302</v>
      </c>
      <c r="AK8" s="73" t="s">
        <v>15</v>
      </c>
      <c r="AL8" s="66" t="s">
        <v>47</v>
      </c>
      <c r="AM8" s="74">
        <v>6.9444444444444198E-3</v>
      </c>
      <c r="AN8" s="44">
        <v>0.3347222222222222</v>
      </c>
      <c r="AO8" s="66">
        <v>207</v>
      </c>
    </row>
    <row r="9" spans="1:44">
      <c r="A9" s="36">
        <v>0.29722222222222222</v>
      </c>
      <c r="B9" s="57">
        <f t="shared" si="0"/>
      </c>
      <c r="C9" s="9">
        <v>97</v>
      </c>
      <c r="D9" s="59">
        <f t="shared" si="7"/>
      </c>
      <c r="E9" s="69">
        <v>0.30138888888888887</v>
      </c>
      <c r="F9" s="110" t="s">
        <v>29</v>
      </c>
      <c r="G9" s="67">
        <f t="shared" si="1"/>
      </c>
      <c r="H9" s="110" t="s">
        <v>27</v>
      </c>
      <c r="I9" s="67">
        <f t="shared" si="2"/>
      </c>
      <c r="J9" s="111">
        <v>0.009722222222222222</v>
      </c>
      <c r="K9" s="68">
        <f t="shared" si="3"/>
      </c>
      <c r="L9" s="66" t="s">
        <v>117</v>
      </c>
      <c r="M9" s="66" t="s">
        <v>129</v>
      </c>
      <c r="N9" s="73" t="s">
        <v>27</v>
      </c>
      <c r="O9" s="66" t="s">
        <v>39</v>
      </c>
      <c r="P9" s="73" t="s">
        <v>20</v>
      </c>
      <c r="Q9" s="66" t="s">
        <v>41</v>
      </c>
      <c r="R9" s="74">
        <v>8.3333333333333037E-3</v>
      </c>
      <c r="S9" s="44">
        <v>0.31458333333333333</v>
      </c>
      <c r="T9" s="66">
        <v>239</v>
      </c>
      <c r="U9" s="30"/>
      <c r="V9" s="14">
        <v>97</v>
      </c>
      <c r="W9" s="67">
        <v>0.33402777777777776</v>
      </c>
      <c r="X9" s="77">
        <f t="shared" si="9"/>
      </c>
      <c r="Y9" s="110" t="s">
        <v>368</v>
      </c>
      <c r="Z9" s="67">
        <f t="shared" si="4"/>
      </c>
      <c r="AA9" s="110" t="s">
        <v>20</v>
      </c>
      <c r="AB9" s="67">
        <f t="shared" si="5"/>
      </c>
      <c r="AC9" s="111">
        <v>0.006944444444444444</v>
      </c>
      <c r="AD9" s="67">
        <f t="shared" si="6"/>
      </c>
      <c r="AE9" s="58">
        <f t="shared" si="8"/>
      </c>
      <c r="AF9" s="36">
        <v>0.35625000000000001</v>
      </c>
      <c r="AG9" s="66" t="s">
        <v>120</v>
      </c>
      <c r="AH9" s="66" t="s">
        <v>56</v>
      </c>
      <c r="AI9" s="73" t="s">
        <v>23</v>
      </c>
      <c r="AJ9" s="66" t="s">
        <v>52</v>
      </c>
      <c r="AK9" s="73" t="s">
        <v>15</v>
      </c>
      <c r="AL9" s="66" t="s">
        <v>264</v>
      </c>
      <c r="AM9" s="74">
        <v>6.9444444444444198E-3</v>
      </c>
      <c r="AN9" s="44">
        <v>0.34513888888888888</v>
      </c>
      <c r="AO9" s="66">
        <v>210</v>
      </c>
    </row>
    <row r="10" spans="1:44">
      <c r="A10" s="36">
        <v>0.30555555555555558</v>
      </c>
      <c r="B10" s="57">
        <f t="shared" si="0"/>
      </c>
      <c r="C10" s="9">
        <v>97</v>
      </c>
      <c r="D10" s="59">
        <f t="shared" si="7"/>
      </c>
      <c r="E10" s="69">
        <v>0.31180555555555556</v>
      </c>
      <c r="F10" s="110" t="s">
        <v>18</v>
      </c>
      <c r="G10" s="67">
        <f t="shared" si="1"/>
      </c>
      <c r="H10" s="110" t="s">
        <v>13</v>
      </c>
      <c r="I10" s="67">
        <f t="shared" si="2"/>
      </c>
      <c r="J10" s="111">
        <v>0.010416666666666666</v>
      </c>
      <c r="K10" s="68">
        <f t="shared" si="3"/>
      </c>
      <c r="L10" s="66" t="s">
        <v>117</v>
      </c>
      <c r="M10" s="66" t="s">
        <v>35</v>
      </c>
      <c r="N10" s="73" t="s">
        <v>27</v>
      </c>
      <c r="O10" s="66" t="s">
        <v>46</v>
      </c>
      <c r="P10" s="73" t="s">
        <v>20</v>
      </c>
      <c r="Q10" s="66" t="s">
        <v>24</v>
      </c>
      <c r="R10" s="74">
        <v>1.1111111111111127E-2</v>
      </c>
      <c r="S10" s="44">
        <v>0.32777777777777778</v>
      </c>
      <c r="T10" s="66">
        <v>224</v>
      </c>
      <c r="U10" s="30"/>
      <c r="V10" s="14">
        <v>97</v>
      </c>
      <c r="W10" s="67">
        <v>0.34444444444444439</v>
      </c>
      <c r="X10" s="77">
        <f t="shared" si="9"/>
      </c>
      <c r="Y10" s="110" t="s">
        <v>368</v>
      </c>
      <c r="Z10" s="67">
        <f t="shared" si="4"/>
      </c>
      <c r="AA10" s="110" t="s">
        <v>27</v>
      </c>
      <c r="AB10" s="67">
        <f t="shared" si="5"/>
      </c>
      <c r="AC10" s="111">
        <v>0.00625</v>
      </c>
      <c r="AD10" s="67">
        <f t="shared" si="6"/>
      </c>
      <c r="AE10" s="58">
        <f t="shared" si="8"/>
      </c>
      <c r="AF10" s="36">
        <v>0.36458333333333331</v>
      </c>
      <c r="AG10" s="66" t="s">
        <v>120</v>
      </c>
      <c r="AH10" s="66" t="s">
        <v>49</v>
      </c>
      <c r="AI10" s="73" t="s">
        <v>23</v>
      </c>
      <c r="AJ10" s="66" t="s">
        <v>30</v>
      </c>
      <c r="AK10" s="73" t="s">
        <v>15</v>
      </c>
      <c r="AL10" s="66" t="s">
        <v>32</v>
      </c>
      <c r="AM10" s="74">
        <v>7.6388888888889173E-3</v>
      </c>
      <c r="AN10" s="44">
        <v>0.35625000000000001</v>
      </c>
      <c r="AO10" s="66">
        <v>199</v>
      </c>
    </row>
    <row r="11" spans="1:44">
      <c r="A11" s="36">
        <v>0.31666666666666665</v>
      </c>
      <c r="B11" s="57">
        <f t="shared" si="0"/>
      </c>
      <c r="C11" s="9">
        <v>97</v>
      </c>
      <c r="D11" s="59">
        <f t="shared" si="7"/>
      </c>
      <c r="E11" s="69">
        <v>0.32222222222222224</v>
      </c>
      <c r="F11" s="110" t="s">
        <v>18</v>
      </c>
      <c r="G11" s="67">
        <f t="shared" si="1"/>
      </c>
      <c r="H11" s="111">
        <v>0.004861111111111111</v>
      </c>
      <c r="I11" s="67">
        <f t="shared" si="2"/>
      </c>
      <c r="J11" s="111">
        <v>0.009027777777777777</v>
      </c>
      <c r="K11" s="68">
        <f t="shared" si="3"/>
      </c>
      <c r="L11" s="66" t="s">
        <v>117</v>
      </c>
      <c r="M11" s="66" t="s">
        <v>131</v>
      </c>
      <c r="N11" s="73" t="s">
        <v>13</v>
      </c>
      <c r="O11" s="66" t="s">
        <v>132</v>
      </c>
      <c r="P11" s="73" t="s">
        <v>20</v>
      </c>
      <c r="Q11" s="66" t="s">
        <v>47</v>
      </c>
      <c r="R11" s="74">
        <v>1.1805555555555569E-2</v>
      </c>
      <c r="S11" s="44">
        <v>0.33958333333333335</v>
      </c>
      <c r="T11" s="66">
        <v>229</v>
      </c>
      <c r="U11" s="30"/>
      <c r="V11" s="14">
        <v>97</v>
      </c>
      <c r="W11" s="67">
        <v>0.35486111111111107</v>
      </c>
      <c r="X11" s="77">
        <f t="shared" si="9"/>
      </c>
      <c r="Y11" s="111">
        <v>0.008333333333333333</v>
      </c>
      <c r="Z11" s="67">
        <f t="shared" si="4"/>
      </c>
      <c r="AA11" s="111">
        <v>0.004166666666666667</v>
      </c>
      <c r="AB11" s="67">
        <f t="shared" si="5"/>
      </c>
      <c r="AC11" s="111">
        <v>0.00625</v>
      </c>
      <c r="AD11" s="67">
        <f t="shared" si="6"/>
      </c>
      <c r="AE11" s="58">
        <f t="shared" si="8"/>
      </c>
      <c r="AF11" s="36">
        <v>0.37569444444444444</v>
      </c>
      <c r="AG11" s="66" t="s">
        <v>120</v>
      </c>
      <c r="AH11" s="66" t="s">
        <v>219</v>
      </c>
      <c r="AI11" s="73" t="s">
        <v>18</v>
      </c>
      <c r="AJ11" s="66" t="s">
        <v>263</v>
      </c>
      <c r="AK11" s="73" t="s">
        <v>20</v>
      </c>
      <c r="AL11" s="66" t="s">
        <v>55</v>
      </c>
      <c r="AM11" s="74">
        <v>7.6388888888888618E-3</v>
      </c>
      <c r="AN11" s="44">
        <v>0.36666666666666664</v>
      </c>
      <c r="AO11" s="66">
        <v>179</v>
      </c>
    </row>
    <row r="12" spans="1:44">
      <c r="A12" s="36">
        <v>0.32500000000000001</v>
      </c>
      <c r="B12" s="57">
        <f t="shared" si="0"/>
      </c>
      <c r="C12" s="9">
        <v>97</v>
      </c>
      <c r="D12" s="59">
        <f t="shared" si="7"/>
      </c>
      <c r="E12" s="69">
        <v>0.33263888888888887</v>
      </c>
      <c r="F12" s="110" t="s">
        <v>18</v>
      </c>
      <c r="G12" s="67">
        <f t="shared" si="1"/>
      </c>
      <c r="H12" s="110" t="s">
        <v>27</v>
      </c>
      <c r="I12" s="67">
        <f t="shared" si="2"/>
      </c>
      <c r="J12" s="111">
        <v>0.008333333333333333</v>
      </c>
      <c r="K12" s="68">
        <f t="shared" si="3"/>
      </c>
      <c r="L12" s="66" t="s">
        <v>117</v>
      </c>
      <c r="M12" s="66" t="s">
        <v>133</v>
      </c>
      <c r="N12" s="73" t="s">
        <v>13</v>
      </c>
      <c r="O12" s="66" t="s">
        <v>50</v>
      </c>
      <c r="P12" s="73" t="s">
        <v>20</v>
      </c>
      <c r="Q12" s="66" t="s">
        <v>264</v>
      </c>
      <c r="R12" s="74">
        <v>9.0277777777777457E-3</v>
      </c>
      <c r="S12" s="44">
        <v>0.34722222222222221</v>
      </c>
      <c r="T12" s="66">
        <v>225</v>
      </c>
      <c r="U12" s="30"/>
      <c r="V12" s="14">
        <v>97</v>
      </c>
      <c r="W12" s="67">
        <v>0.36527777777777776</v>
      </c>
      <c r="X12" s="77">
        <f t="shared" si="9"/>
      </c>
      <c r="Y12" s="110" t="s">
        <v>368</v>
      </c>
      <c r="Z12" s="67">
        <f t="shared" si="4"/>
      </c>
      <c r="AA12" s="110" t="s">
        <v>20</v>
      </c>
      <c r="AB12" s="67">
        <f t="shared" si="5"/>
      </c>
      <c r="AC12" s="111">
        <v>0.00625</v>
      </c>
      <c r="AD12" s="67">
        <f t="shared" si="6"/>
      </c>
      <c r="AE12" s="58">
        <f t="shared" si="8"/>
      </c>
      <c r="AF12" s="36">
        <v>0.38958333333333334</v>
      </c>
      <c r="AG12" s="66" t="s">
        <v>120</v>
      </c>
      <c r="AH12" s="66" t="s">
        <v>57</v>
      </c>
      <c r="AI12" s="73" t="s">
        <v>23</v>
      </c>
      <c r="AJ12" s="66" t="s">
        <v>136</v>
      </c>
      <c r="AK12" s="73" t="s">
        <v>15</v>
      </c>
      <c r="AL12" s="66" t="s">
        <v>33</v>
      </c>
      <c r="AM12" s="74">
        <v>7.6388888888888618E-3</v>
      </c>
      <c r="AN12" s="44">
        <v>0.37708333333333333</v>
      </c>
      <c r="AO12" s="66">
        <v>170</v>
      </c>
    </row>
    <row r="13" spans="1:44">
      <c r="A13" s="36">
        <v>0.33888888888888891</v>
      </c>
      <c r="B13" s="57">
        <f t="shared" si="0"/>
      </c>
      <c r="C13" s="9">
        <v>97</v>
      </c>
      <c r="D13" s="59">
        <f t="shared" si="7"/>
      </c>
      <c r="E13" s="69">
        <v>0.3430555555555555</v>
      </c>
      <c r="F13" s="110" t="s">
        <v>18</v>
      </c>
      <c r="G13" s="67">
        <f t="shared" si="1"/>
      </c>
      <c r="H13" s="110" t="s">
        <v>27</v>
      </c>
      <c r="I13" s="67">
        <f t="shared" si="2"/>
      </c>
      <c r="J13" s="111">
        <v>0.009027777777777777</v>
      </c>
      <c r="K13" s="68">
        <f t="shared" si="3"/>
      </c>
      <c r="L13" s="66" t="s">
        <v>117</v>
      </c>
      <c r="M13" s="66" t="s">
        <v>134</v>
      </c>
      <c r="N13" s="73" t="s">
        <v>13</v>
      </c>
      <c r="O13" s="66" t="s">
        <v>130</v>
      </c>
      <c r="P13" s="73" t="s">
        <v>20</v>
      </c>
      <c r="Q13" s="66" t="s">
        <v>32</v>
      </c>
      <c r="R13" s="74">
        <v>9.7222222222222432E-3</v>
      </c>
      <c r="S13" s="44">
        <v>0.35833333333333334</v>
      </c>
      <c r="T13" s="66">
        <v>222</v>
      </c>
      <c r="U13" s="30"/>
      <c r="V13" s="14">
        <v>97</v>
      </c>
      <c r="W13" s="67">
        <v>0.37569444444444444</v>
      </c>
      <c r="X13" s="77">
        <f t="shared" si="9"/>
      </c>
      <c r="Y13" s="111">
        <v>0.007638888888888889</v>
      </c>
      <c r="Z13" s="67">
        <f t="shared" si="4"/>
      </c>
      <c r="AA13" s="110" t="s">
        <v>20</v>
      </c>
      <c r="AB13" s="67">
        <f t="shared" si="5"/>
      </c>
      <c r="AC13" s="111">
        <v>0.00625</v>
      </c>
      <c r="AD13" s="67">
        <f t="shared" si="6"/>
      </c>
      <c r="AE13" s="58">
        <f t="shared" si="8"/>
      </c>
      <c r="AF13" s="36">
        <v>0.39791666666666664</v>
      </c>
      <c r="AG13" s="66" t="s">
        <v>120</v>
      </c>
      <c r="AH13" s="66" t="s">
        <v>301</v>
      </c>
      <c r="AI13" s="73" t="s">
        <v>18</v>
      </c>
      <c r="AJ13" s="66" t="s">
        <v>62</v>
      </c>
      <c r="AK13" s="73" t="s">
        <v>15</v>
      </c>
      <c r="AL13" s="66" t="s">
        <v>138</v>
      </c>
      <c r="AM13" s="74">
        <v>7.6388888888889173E-3</v>
      </c>
      <c r="AN13" s="44">
        <v>0.38680555555555557</v>
      </c>
      <c r="AO13" s="66">
        <v>175</v>
      </c>
    </row>
    <row r="14" spans="1:44">
      <c r="A14" s="36">
        <v>0.34722222222222221</v>
      </c>
      <c r="B14" s="57">
        <f t="shared" si="0"/>
      </c>
      <c r="C14" s="9">
        <v>97</v>
      </c>
      <c r="D14" s="59">
        <f t="shared" si="7"/>
      </c>
      <c r="E14" s="69">
        <v>0.35347222222222219</v>
      </c>
      <c r="F14" s="110" t="s">
        <v>18</v>
      </c>
      <c r="G14" s="67">
        <f t="shared" si="1"/>
      </c>
      <c r="H14" s="110" t="s">
        <v>27</v>
      </c>
      <c r="I14" s="67">
        <f t="shared" si="2"/>
      </c>
      <c r="J14" s="111">
        <v>0.009027777777777777</v>
      </c>
      <c r="K14" s="68">
        <f t="shared" si="3"/>
      </c>
      <c r="L14" s="66" t="s">
        <v>117</v>
      </c>
      <c r="M14" s="66" t="s">
        <v>54</v>
      </c>
      <c r="N14" s="73" t="s">
        <v>13</v>
      </c>
      <c r="O14" s="66" t="s">
        <v>263</v>
      </c>
      <c r="P14" s="73" t="s">
        <v>20</v>
      </c>
      <c r="Q14" s="66" t="s">
        <v>55</v>
      </c>
      <c r="R14" s="74">
        <v>9.7222222222222432E-3</v>
      </c>
      <c r="S14" s="44">
        <v>0.36875000000000002</v>
      </c>
      <c r="T14" s="66">
        <v>226</v>
      </c>
      <c r="U14" s="30"/>
      <c r="V14" s="14">
        <v>97</v>
      </c>
      <c r="W14" s="67">
        <v>0.38680555555555551</v>
      </c>
      <c r="X14" s="77">
        <f t="shared" si="9"/>
      </c>
      <c r="Y14" s="110" t="s">
        <v>25</v>
      </c>
      <c r="Z14" s="67">
        <f t="shared" si="4"/>
      </c>
      <c r="AA14" s="110" t="s">
        <v>27</v>
      </c>
      <c r="AB14" s="67">
        <f t="shared" si="5"/>
      </c>
      <c r="AC14" s="111">
        <v>0.005555555555555556</v>
      </c>
      <c r="AD14" s="67">
        <f t="shared" si="6"/>
      </c>
      <c r="AE14" s="58">
        <f t="shared" si="8"/>
      </c>
      <c r="AF14" s="36">
        <v>0.40763888888888888</v>
      </c>
      <c r="AG14" s="66" t="s">
        <v>120</v>
      </c>
      <c r="AH14" s="66" t="s">
        <v>300</v>
      </c>
      <c r="AI14" s="73" t="s">
        <v>18</v>
      </c>
      <c r="AJ14" s="66" t="s">
        <v>36</v>
      </c>
      <c r="AK14" s="73" t="s">
        <v>15</v>
      </c>
      <c r="AL14" s="66" t="s">
        <v>37</v>
      </c>
      <c r="AM14" s="74">
        <v>7.6388888888888618E-3</v>
      </c>
      <c r="AN14" s="44">
        <v>0.3972222222222222</v>
      </c>
      <c r="AO14" s="66">
        <v>172</v>
      </c>
    </row>
    <row r="15" spans="1:44">
      <c r="A15" s="36">
        <v>0.35833333333333334</v>
      </c>
      <c r="B15" s="57">
        <f t="shared" si="0"/>
      </c>
      <c r="C15" s="9">
        <v>97</v>
      </c>
      <c r="D15" s="59">
        <f t="shared" si="7"/>
      </c>
      <c r="E15" s="69">
        <v>0.36388888888888887</v>
      </c>
      <c r="F15" s="110" t="s">
        <v>18</v>
      </c>
      <c r="G15" s="67">
        <f t="shared" si="1"/>
      </c>
      <c r="H15" s="79">
        <v>3.472222222222222E-3</v>
      </c>
      <c r="I15" s="67">
        <f t="shared" si="2"/>
      </c>
      <c r="J15" s="111">
        <v>0.009027777777777777</v>
      </c>
      <c r="K15" s="68">
        <f t="shared" si="3"/>
      </c>
      <c r="L15" s="66" t="s">
        <v>117</v>
      </c>
      <c r="M15" s="66" t="s">
        <v>135</v>
      </c>
      <c r="N15" s="73" t="s">
        <v>29</v>
      </c>
      <c r="O15" s="66" t="s">
        <v>136</v>
      </c>
      <c r="P15" s="73" t="s">
        <v>15</v>
      </c>
      <c r="Q15" s="66" t="s">
        <v>33</v>
      </c>
      <c r="R15" s="74">
        <v>9.7222222222221877E-3</v>
      </c>
      <c r="S15" s="44">
        <v>0.37916666666666665</v>
      </c>
      <c r="T15" s="66">
        <v>219</v>
      </c>
      <c r="U15" s="30"/>
      <c r="V15" s="14">
        <v>97</v>
      </c>
      <c r="W15" s="67">
        <v>0.3972222222222222</v>
      </c>
      <c r="X15" s="77">
        <f t="shared" si="9"/>
      </c>
      <c r="Y15" s="110" t="s">
        <v>25</v>
      </c>
      <c r="Z15" s="67">
        <f t="shared" si="4"/>
      </c>
      <c r="AA15" s="110" t="s">
        <v>20</v>
      </c>
      <c r="AB15" s="67">
        <f t="shared" si="5"/>
      </c>
      <c r="AC15" s="111">
        <v>0.00625</v>
      </c>
      <c r="AD15" s="67">
        <f t="shared" si="6"/>
      </c>
      <c r="AE15" s="58">
        <f t="shared" si="8"/>
      </c>
      <c r="AF15" s="36">
        <v>0.41805555555555557</v>
      </c>
      <c r="AG15" s="66" t="s">
        <v>120</v>
      </c>
      <c r="AH15" s="66" t="s">
        <v>64</v>
      </c>
      <c r="AI15" s="73" t="s">
        <v>18</v>
      </c>
      <c r="AJ15" s="66" t="s">
        <v>137</v>
      </c>
      <c r="AK15" s="73" t="s">
        <v>15</v>
      </c>
      <c r="AL15" s="66" t="s">
        <v>65</v>
      </c>
      <c r="AM15" s="74">
        <v>7.6388888888888618E-3</v>
      </c>
      <c r="AN15" s="44">
        <v>0.40694444444444444</v>
      </c>
      <c r="AO15" s="66">
        <v>211</v>
      </c>
    </row>
    <row r="16" spans="1:44">
      <c r="A16" s="36">
        <v>0.36666666666666664</v>
      </c>
      <c r="B16" s="57">
        <f t="shared" si="0"/>
      </c>
      <c r="C16" s="9">
        <v>97</v>
      </c>
      <c r="D16" s="59">
        <f t="shared" si="7"/>
      </c>
      <c r="E16" s="69">
        <v>0.3743055555555555</v>
      </c>
      <c r="F16" s="110" t="s">
        <v>18</v>
      </c>
      <c r="G16" s="67">
        <f t="shared" si="1"/>
      </c>
      <c r="H16" s="110" t="s">
        <v>20</v>
      </c>
      <c r="I16" s="67">
        <f t="shared" si="2"/>
      </c>
      <c r="J16" s="111">
        <v>0.009027777777777777</v>
      </c>
      <c r="K16" s="68">
        <f t="shared" si="3"/>
      </c>
      <c r="L16" s="66" t="s">
        <v>117</v>
      </c>
      <c r="M16" s="66" t="s">
        <v>34</v>
      </c>
      <c r="N16" s="73" t="s">
        <v>13</v>
      </c>
      <c r="O16" s="66" t="s">
        <v>62</v>
      </c>
      <c r="P16" s="73" t="s">
        <v>15</v>
      </c>
      <c r="Q16" s="66" t="s">
        <v>138</v>
      </c>
      <c r="R16" s="74">
        <v>9.7222222222222432E-3</v>
      </c>
      <c r="S16" s="44">
        <v>0.3888888888888889</v>
      </c>
      <c r="T16" s="66">
        <v>227</v>
      </c>
      <c r="U16" s="30"/>
      <c r="V16" s="14">
        <v>97</v>
      </c>
      <c r="W16" s="67">
        <v>0.40763888888888888</v>
      </c>
      <c r="X16" s="77">
        <f t="shared" si="9"/>
      </c>
      <c r="Y16" s="110" t="s">
        <v>23</v>
      </c>
      <c r="Z16" s="67">
        <f t="shared" si="4"/>
      </c>
      <c r="AA16" s="111">
        <v>0.003472222222222222</v>
      </c>
      <c r="AB16" s="67">
        <f t="shared" si="5"/>
      </c>
      <c r="AC16" s="111">
        <v>0.00625</v>
      </c>
      <c r="AD16" s="67">
        <f t="shared" si="6"/>
      </c>
      <c r="AE16" s="58">
        <f t="shared" si="8"/>
      </c>
      <c r="AF16" s="36">
        <v>0.4284722222222222</v>
      </c>
      <c r="AG16" s="66" t="s">
        <v>120</v>
      </c>
      <c r="AH16" s="66" t="s">
        <v>139</v>
      </c>
      <c r="AI16" s="73" t="s">
        <v>18</v>
      </c>
      <c r="AJ16" s="66" t="s">
        <v>140</v>
      </c>
      <c r="AK16" s="73" t="s">
        <v>14</v>
      </c>
      <c r="AL16" s="66" t="s">
        <v>145</v>
      </c>
      <c r="AM16" s="74">
        <v>8.3333333333333592E-3</v>
      </c>
      <c r="AN16" s="44">
        <v>0.41736111111111113</v>
      </c>
      <c r="AO16" s="66">
        <v>209</v>
      </c>
    </row>
    <row r="17" spans="1:41">
      <c r="A17" s="36">
        <v>0.38055555555555554</v>
      </c>
      <c r="B17" s="57">
        <f t="shared" si="0"/>
      </c>
      <c r="C17" s="9">
        <v>97</v>
      </c>
      <c r="D17" s="59">
        <f t="shared" si="7"/>
      </c>
      <c r="E17" s="69">
        <v>0.38472222222222219</v>
      </c>
      <c r="F17" s="110" t="s">
        <v>18</v>
      </c>
      <c r="G17" s="67">
        <f t="shared" si="1"/>
      </c>
      <c r="H17" s="110" t="s">
        <v>20</v>
      </c>
      <c r="I17" s="67">
        <f t="shared" si="2"/>
      </c>
      <c r="J17" s="111">
        <v>0.006944444444444444</v>
      </c>
      <c r="K17" s="68">
        <f t="shared" si="3"/>
      </c>
      <c r="L17" s="66" t="s">
        <v>117</v>
      </c>
      <c r="M17" s="66" t="s">
        <v>141</v>
      </c>
      <c r="N17" s="73" t="s">
        <v>13</v>
      </c>
      <c r="O17" s="66" t="s">
        <v>36</v>
      </c>
      <c r="P17" s="73" t="s">
        <v>15</v>
      </c>
      <c r="Q17" s="66" t="s">
        <v>37</v>
      </c>
      <c r="R17" s="74">
        <v>9.0277777777777457E-3</v>
      </c>
      <c r="S17" s="44">
        <v>0.39861111111111108</v>
      </c>
      <c r="T17" s="66">
        <v>213</v>
      </c>
      <c r="U17" s="30"/>
      <c r="V17" s="14">
        <v>97</v>
      </c>
      <c r="W17" s="67">
        <v>0.41805555555555551</v>
      </c>
      <c r="X17" s="77">
        <f t="shared" si="9"/>
      </c>
      <c r="Y17" s="110" t="s">
        <v>23</v>
      </c>
      <c r="Z17" s="67">
        <f t="shared" si="4"/>
      </c>
      <c r="AA17" s="111">
        <v>0.004166666666666667</v>
      </c>
      <c r="AB17" s="67">
        <f t="shared" si="5"/>
      </c>
      <c r="AC17" s="111">
        <v>0.005555555555555556</v>
      </c>
      <c r="AD17" s="67">
        <f t="shared" si="6"/>
      </c>
      <c r="AE17" s="58">
        <f t="shared" si="8"/>
      </c>
      <c r="AF17" s="36">
        <v>0.43888888888888888</v>
      </c>
      <c r="AG17" s="66" t="s">
        <v>120</v>
      </c>
      <c r="AH17" s="66" t="s">
        <v>142</v>
      </c>
      <c r="AI17" s="73" t="s">
        <v>18</v>
      </c>
      <c r="AJ17" s="66" t="s">
        <v>299</v>
      </c>
      <c r="AK17" s="73" t="s">
        <v>14</v>
      </c>
      <c r="AL17" s="66" t="s">
        <v>43</v>
      </c>
      <c r="AM17" s="74">
        <v>7.6388888888888618E-3</v>
      </c>
      <c r="AN17" s="44">
        <v>0.42708333333333331</v>
      </c>
      <c r="AO17" s="66">
        <v>214</v>
      </c>
    </row>
    <row r="18" spans="1:41">
      <c r="A18" s="36">
        <v>0.3888888888888889</v>
      </c>
      <c r="B18" s="57">
        <f t="shared" si="0"/>
      </c>
      <c r="C18" s="9">
        <v>97</v>
      </c>
      <c r="D18" s="59">
        <f t="shared" si="7"/>
      </c>
      <c r="E18" s="69">
        <v>0.39513888888888887</v>
      </c>
      <c r="F18" s="110" t="s">
        <v>18</v>
      </c>
      <c r="G18" s="67">
        <f t="shared" si="1"/>
      </c>
      <c r="H18" s="78" t="s">
        <v>15</v>
      </c>
      <c r="I18" s="67">
        <f t="shared" si="2"/>
      </c>
      <c r="J18" s="79">
        <v>9.7222222222221877E-3</v>
      </c>
      <c r="K18" s="68">
        <f t="shared" si="3"/>
      </c>
      <c r="L18" s="66" t="s">
        <v>117</v>
      </c>
      <c r="M18" s="66" t="s">
        <v>144</v>
      </c>
      <c r="N18" s="73" t="s">
        <v>13</v>
      </c>
      <c r="O18" s="66" t="s">
        <v>38</v>
      </c>
      <c r="P18" s="73" t="s">
        <v>15</v>
      </c>
      <c r="Q18" s="66" t="s">
        <v>40</v>
      </c>
      <c r="R18" s="74">
        <v>9.7222222222221877E-3</v>
      </c>
      <c r="S18" s="44">
        <v>0.40972222222222221</v>
      </c>
      <c r="T18" s="66">
        <v>218</v>
      </c>
      <c r="U18" s="30"/>
      <c r="V18" s="14">
        <v>97</v>
      </c>
      <c r="W18" s="67">
        <v>0.4284722222222222</v>
      </c>
      <c r="X18" s="77">
        <f t="shared" si="9"/>
      </c>
      <c r="Y18" s="111">
        <v>0.006944444444444444</v>
      </c>
      <c r="Z18" s="67">
        <f t="shared" si="4"/>
      </c>
      <c r="AA18" s="110" t="s">
        <v>27</v>
      </c>
      <c r="AB18" s="67">
        <f t="shared" si="5"/>
      </c>
      <c r="AC18" s="111">
        <v>0.005555555555555556</v>
      </c>
      <c r="AD18" s="67">
        <f t="shared" si="6"/>
      </c>
      <c r="AE18" s="58">
        <f t="shared" si="8"/>
      </c>
      <c r="AF18" s="36">
        <f>AF17+"0:15"</f>
      </c>
      <c r="AG18" s="66" t="s">
        <v>120</v>
      </c>
      <c r="AH18" s="66" t="s">
        <v>44</v>
      </c>
      <c r="AI18" s="73" t="s">
        <v>29</v>
      </c>
      <c r="AJ18" s="66" t="s">
        <v>143</v>
      </c>
      <c r="AK18" s="73" t="s">
        <v>15</v>
      </c>
      <c r="AL18" s="66" t="s">
        <v>45</v>
      </c>
      <c r="AM18" s="74">
        <v>8.3333333333333037E-3</v>
      </c>
      <c r="AN18" s="44">
        <v>0.43819444444444444</v>
      </c>
      <c r="AO18" s="66">
        <v>208</v>
      </c>
    </row>
    <row r="19" spans="1:41">
      <c r="A19" s="36">
        <v>0.40069444444444446</v>
      </c>
      <c r="B19" s="57">
        <f t="shared" si="0"/>
      </c>
      <c r="C19" s="9">
        <v>97</v>
      </c>
      <c r="D19" s="59">
        <f t="shared" si="7"/>
      </c>
      <c r="E19" s="69">
        <v>0.4055555555555555</v>
      </c>
      <c r="F19" s="111">
        <v>0.00625</v>
      </c>
      <c r="G19" s="67">
        <f t="shared" si="1"/>
      </c>
      <c r="H19" s="78" t="s">
        <v>15</v>
      </c>
      <c r="I19" s="67">
        <f t="shared" si="2"/>
      </c>
      <c r="J19" s="111">
        <v>0.008333333333333333</v>
      </c>
      <c r="K19" s="68">
        <f t="shared" si="3"/>
      </c>
      <c r="L19" s="66" t="s">
        <v>117</v>
      </c>
      <c r="M19" s="66" t="s">
        <v>146</v>
      </c>
      <c r="N19" s="73" t="s">
        <v>29</v>
      </c>
      <c r="O19" s="66" t="s">
        <v>262</v>
      </c>
      <c r="P19" s="73" t="s">
        <v>15</v>
      </c>
      <c r="Q19" s="66" t="s">
        <v>142</v>
      </c>
      <c r="R19" s="74">
        <v>8.3333333333333592E-3</v>
      </c>
      <c r="S19" s="44">
        <v>0.41944444444444445</v>
      </c>
      <c r="T19" s="66">
        <v>223</v>
      </c>
      <c r="U19" s="30"/>
      <c r="V19" s="14">
        <v>97</v>
      </c>
      <c r="W19" s="67">
        <v>0.43888888888888888</v>
      </c>
      <c r="X19" s="77">
        <f t="shared" si="9"/>
      </c>
      <c r="Y19" s="111">
        <v>0.006944444444444444</v>
      </c>
      <c r="Z19" s="67">
        <f t="shared" si="4"/>
      </c>
      <c r="AA19" s="111">
        <v>0.004166666666666667</v>
      </c>
      <c r="AB19" s="67">
        <f t="shared" si="5"/>
      </c>
      <c r="AC19" s="111">
        <v>0.006944444444444444</v>
      </c>
      <c r="AD19" s="67">
        <f t="shared" si="6"/>
      </c>
      <c r="AE19" s="58">
        <f t="shared" si="8"/>
      </c>
      <c r="AF19" s="36">
        <f t="shared" ref="AF19:AF33" si="10">AF18+"0:15"</f>
      </c>
      <c r="AG19" s="66" t="s">
        <v>120</v>
      </c>
      <c r="AH19" s="66" t="s">
        <v>261</v>
      </c>
      <c r="AI19" s="73" t="s">
        <v>29</v>
      </c>
      <c r="AJ19" s="66" t="s">
        <v>71</v>
      </c>
      <c r="AK19" s="73" t="s">
        <v>20</v>
      </c>
      <c r="AL19" s="66" t="s">
        <v>75</v>
      </c>
      <c r="AM19" s="74">
        <v>7.6388888888889173E-3</v>
      </c>
      <c r="AN19" s="44">
        <v>0.44930555555555557</v>
      </c>
      <c r="AO19" s="66">
        <v>92</v>
      </c>
    </row>
    <row r="20" spans="1:41">
      <c r="A20" s="36">
        <v>0.41111111111111109</v>
      </c>
      <c r="B20" s="57">
        <f t="shared" si="0"/>
      </c>
      <c r="C20" s="9">
        <v>97</v>
      </c>
      <c r="D20" s="59">
        <f t="shared" si="7"/>
      </c>
      <c r="E20" s="69">
        <v>0.41597222222222224</v>
      </c>
      <c r="F20" s="110" t="s">
        <v>18</v>
      </c>
      <c r="G20" s="67">
        <f t="shared" si="1"/>
      </c>
      <c r="H20" s="110" t="s">
        <v>20</v>
      </c>
      <c r="I20" s="67">
        <f t="shared" si="2"/>
      </c>
      <c r="J20" s="111">
        <v>0.007638888888888889</v>
      </c>
      <c r="K20" s="68">
        <f t="shared" si="3"/>
      </c>
      <c r="L20" s="66" t="s">
        <v>117</v>
      </c>
      <c r="M20" s="66" t="s">
        <v>218</v>
      </c>
      <c r="N20" s="73" t="s">
        <v>13</v>
      </c>
      <c r="O20" s="66" t="s">
        <v>42</v>
      </c>
      <c r="P20" s="73" t="s">
        <v>15</v>
      </c>
      <c r="Q20" s="66" t="s">
        <v>44</v>
      </c>
      <c r="R20" s="74">
        <v>9.0277777777778012E-3</v>
      </c>
      <c r="S20" s="44">
        <v>0.43055555555555558</v>
      </c>
      <c r="T20" s="66">
        <v>106</v>
      </c>
      <c r="U20" s="30"/>
      <c r="V20" s="14">
        <v>97</v>
      </c>
      <c r="W20" s="67">
        <v>0.44930555555555551</v>
      </c>
      <c r="X20" s="77">
        <f t="shared" si="9"/>
      </c>
      <c r="Y20" s="111">
        <v>0.006944444444444444</v>
      </c>
      <c r="Z20" s="67">
        <f t="shared" si="4"/>
      </c>
      <c r="AA20" s="110" t="s">
        <v>20</v>
      </c>
      <c r="AB20" s="67">
        <f t="shared" si="5"/>
      </c>
      <c r="AC20" s="79">
        <v>7.6388888888888886E-3</v>
      </c>
      <c r="AD20" s="67">
        <f t="shared" si="6"/>
      </c>
      <c r="AE20" s="58">
        <f t="shared" si="8"/>
      </c>
      <c r="AF20" s="36">
        <f t="shared" si="10"/>
      </c>
      <c r="AG20" s="66" t="s">
        <v>120</v>
      </c>
      <c r="AH20" s="66" t="s">
        <v>298</v>
      </c>
      <c r="AI20" s="73" t="s">
        <v>29</v>
      </c>
      <c r="AJ20" s="66" t="s">
        <v>210</v>
      </c>
      <c r="AK20" s="73" t="s">
        <v>15</v>
      </c>
      <c r="AL20" s="66" t="s">
        <v>297</v>
      </c>
      <c r="AM20" s="74">
        <v>8.3333333333333037E-3</v>
      </c>
      <c r="AN20" s="44">
        <v>0.46041666666666664</v>
      </c>
      <c r="AO20" s="66">
        <v>94</v>
      </c>
    </row>
    <row r="21" spans="1:41">
      <c r="A21" s="36">
        <v>0.42152777777777778</v>
      </c>
      <c r="B21" s="57">
        <f t="shared" si="0"/>
      </c>
      <c r="C21" s="9">
        <v>97</v>
      </c>
      <c r="D21" s="59">
        <f t="shared" si="7"/>
      </c>
      <c r="E21" s="69">
        <v>0.42638888888888887</v>
      </c>
      <c r="F21" s="110" t="s">
        <v>18</v>
      </c>
      <c r="G21" s="67">
        <f t="shared" si="1"/>
      </c>
      <c r="H21" s="78" t="s">
        <v>15</v>
      </c>
      <c r="I21" s="67">
        <f t="shared" si="2"/>
      </c>
      <c r="J21" s="79">
        <v>9.0277777777777457E-3</v>
      </c>
      <c r="K21" s="68">
        <f t="shared" si="3"/>
      </c>
      <c r="L21" s="66" t="s">
        <v>117</v>
      </c>
      <c r="M21" s="66" t="s">
        <v>69</v>
      </c>
      <c r="N21" s="73" t="s">
        <v>13</v>
      </c>
      <c r="O21" s="66" t="s">
        <v>45</v>
      </c>
      <c r="P21" s="73" t="s">
        <v>15</v>
      </c>
      <c r="Q21" s="66" t="s">
        <v>261</v>
      </c>
      <c r="R21" s="74">
        <v>9.0277777777777457E-3</v>
      </c>
      <c r="S21" s="44">
        <v>0.44166666666666665</v>
      </c>
      <c r="T21" s="66">
        <v>114</v>
      </c>
      <c r="U21" s="30"/>
      <c r="V21" s="14">
        <v>97</v>
      </c>
      <c r="W21" s="67">
        <v>0.4597222222222222</v>
      </c>
      <c r="X21" s="77">
        <f t="shared" si="9"/>
      </c>
      <c r="Y21" s="110" t="s">
        <v>23</v>
      </c>
      <c r="Z21" s="67">
        <f t="shared" si="4"/>
      </c>
      <c r="AA21" s="110" t="s">
        <v>20</v>
      </c>
      <c r="AB21" s="67">
        <f t="shared" si="5"/>
      </c>
      <c r="AC21" s="111">
        <v>0.006944444444444444</v>
      </c>
      <c r="AD21" s="67">
        <f t="shared" si="6"/>
      </c>
      <c r="AE21" s="58">
        <f t="shared" si="8"/>
      </c>
      <c r="AF21" s="36">
        <f t="shared" si="10"/>
      </c>
      <c r="AG21" s="66" t="s">
        <v>120</v>
      </c>
      <c r="AH21" s="66" t="s">
        <v>296</v>
      </c>
      <c r="AI21" s="73" t="s">
        <v>18</v>
      </c>
      <c r="AJ21" s="66" t="s">
        <v>148</v>
      </c>
      <c r="AK21" s="73" t="s">
        <v>15</v>
      </c>
      <c r="AL21" s="66" t="s">
        <v>147</v>
      </c>
      <c r="AM21" s="74">
        <v>8.3333333333333037E-3</v>
      </c>
      <c r="AN21" s="44">
        <v>0.47152777777777777</v>
      </c>
      <c r="AO21" s="66">
        <v>90</v>
      </c>
    </row>
    <row r="22" spans="1:41">
      <c r="A22" s="36">
        <f>A21+"0:15"</f>
      </c>
      <c r="B22" s="57">
        <f t="shared" si="0"/>
      </c>
      <c r="C22" s="9">
        <v>97</v>
      </c>
      <c r="D22" s="59">
        <f t="shared" si="7"/>
      </c>
      <c r="E22" s="69">
        <v>0.43680555555555556</v>
      </c>
      <c r="F22" s="110" t="s">
        <v>18</v>
      </c>
      <c r="G22" s="67">
        <f t="shared" si="1"/>
      </c>
      <c r="H22" s="78" t="s">
        <v>15</v>
      </c>
      <c r="I22" s="67">
        <f t="shared" si="2"/>
      </c>
      <c r="J22" s="111">
        <v>0.009027777777777777</v>
      </c>
      <c r="K22" s="68">
        <f t="shared" si="3"/>
      </c>
      <c r="L22" s="66" t="s">
        <v>117</v>
      </c>
      <c r="M22" s="66" t="s">
        <v>260</v>
      </c>
      <c r="N22" s="73" t="s">
        <v>13</v>
      </c>
      <c r="O22" s="66" t="s">
        <v>48</v>
      </c>
      <c r="P22" s="73" t="s">
        <v>15</v>
      </c>
      <c r="Q22" s="66" t="s">
        <v>259</v>
      </c>
      <c r="R22" s="74">
        <v>9.7222222222222432E-3</v>
      </c>
      <c r="S22" s="44">
        <v>0.45277777777777778</v>
      </c>
      <c r="T22" s="66">
        <v>106</v>
      </c>
      <c r="U22" s="30"/>
      <c r="V22" s="14">
        <v>97</v>
      </c>
      <c r="W22" s="67">
        <v>0.47013888888888888</v>
      </c>
      <c r="X22" s="77">
        <f t="shared" si="9"/>
      </c>
      <c r="Y22" s="111">
        <v>0.007638888888888889</v>
      </c>
      <c r="Z22" s="67">
        <f t="shared" si="4"/>
      </c>
      <c r="AA22" s="110" t="s">
        <v>20</v>
      </c>
      <c r="AB22" s="67">
        <f t="shared" si="5"/>
      </c>
      <c r="AC22" s="111">
        <v>0.00625</v>
      </c>
      <c r="AD22" s="67">
        <f t="shared" si="6"/>
      </c>
      <c r="AE22" s="58">
        <f t="shared" si="8"/>
      </c>
      <c r="AF22" s="36">
        <f t="shared" si="10"/>
      </c>
      <c r="AG22" s="66" t="s">
        <v>120</v>
      </c>
      <c r="AH22" s="66" t="s">
        <v>295</v>
      </c>
      <c r="AI22" s="73" t="s">
        <v>29</v>
      </c>
      <c r="AJ22" s="66" t="s">
        <v>212</v>
      </c>
      <c r="AK22" s="73" t="s">
        <v>15</v>
      </c>
      <c r="AL22" s="66" t="s">
        <v>51</v>
      </c>
      <c r="AM22" s="74">
        <v>9.0277777777778012E-3</v>
      </c>
      <c r="AN22" s="44">
        <v>0.48194444444444445</v>
      </c>
      <c r="AO22" s="66">
        <v>89</v>
      </c>
    </row>
    <row r="23" spans="1:41">
      <c r="A23" s="36">
        <f t="shared" ref="A23:A38" si="11">A22+"0:15"</f>
      </c>
      <c r="B23" s="57">
        <f t="shared" si="0"/>
      </c>
      <c r="C23" s="9">
        <v>97</v>
      </c>
      <c r="D23" s="59">
        <f t="shared" si="7"/>
      </c>
      <c r="E23" s="69">
        <v>0.44722222222222224</v>
      </c>
      <c r="F23" s="110" t="s">
        <v>18</v>
      </c>
      <c r="G23" s="67">
        <f t="shared" si="1"/>
      </c>
      <c r="H23" s="78" t="s">
        <v>15</v>
      </c>
      <c r="I23" s="67">
        <f t="shared" si="2"/>
      </c>
      <c r="J23" s="111">
        <v>0.008333333333333333</v>
      </c>
      <c r="K23" s="68">
        <f t="shared" si="3"/>
      </c>
      <c r="L23" s="66" t="s">
        <v>117</v>
      </c>
      <c r="M23" s="66" t="s">
        <v>258</v>
      </c>
      <c r="N23" s="73" t="s">
        <v>13</v>
      </c>
      <c r="O23" s="66" t="s">
        <v>76</v>
      </c>
      <c r="P23" s="73" t="s">
        <v>15</v>
      </c>
      <c r="Q23" s="66" t="s">
        <v>257</v>
      </c>
      <c r="R23" s="74">
        <v>9.0277777777778012E-3</v>
      </c>
      <c r="S23" s="44">
        <v>0.46250000000000002</v>
      </c>
      <c r="T23" s="66">
        <v>114</v>
      </c>
      <c r="U23" s="30"/>
      <c r="V23" s="14">
        <v>97</v>
      </c>
      <c r="W23" s="67">
        <v>0.48055555555555551</v>
      </c>
      <c r="X23" s="77">
        <f t="shared" si="9"/>
      </c>
      <c r="Y23" s="110" t="s">
        <v>25</v>
      </c>
      <c r="Z23" s="67">
        <f t="shared" si="4"/>
      </c>
      <c r="AA23" s="110" t="s">
        <v>27</v>
      </c>
      <c r="AB23" s="67">
        <f t="shared" si="5"/>
      </c>
      <c r="AC23" s="111">
        <v>0.00625</v>
      </c>
      <c r="AD23" s="67">
        <f t="shared" si="6"/>
      </c>
      <c r="AE23" s="58">
        <f t="shared" si="8"/>
      </c>
      <c r="AF23" s="36">
        <f t="shared" si="10"/>
      </c>
      <c r="AG23" s="66" t="s">
        <v>120</v>
      </c>
      <c r="AH23" s="66" t="s">
        <v>294</v>
      </c>
      <c r="AI23" s="73" t="s">
        <v>18</v>
      </c>
      <c r="AJ23" s="66" t="s">
        <v>149</v>
      </c>
      <c r="AK23" s="73" t="s">
        <v>15</v>
      </c>
      <c r="AL23" s="66" t="s">
        <v>293</v>
      </c>
      <c r="AM23" s="74">
        <v>7.6388888888888618E-3</v>
      </c>
      <c r="AN23" s="44">
        <v>0.49166666666666664</v>
      </c>
      <c r="AO23" s="66">
        <v>88</v>
      </c>
    </row>
    <row r="24" spans="1:41">
      <c r="A24" s="36">
        <f t="shared" si="11"/>
      </c>
      <c r="B24" s="57">
        <f t="shared" si="0"/>
      </c>
      <c r="C24" s="9">
        <v>97</v>
      </c>
      <c r="D24" s="59">
        <f t="shared" si="7"/>
      </c>
      <c r="E24" s="69">
        <v>0.45763888888888887</v>
      </c>
      <c r="F24" s="110" t="s">
        <v>18</v>
      </c>
      <c r="G24" s="67">
        <f t="shared" si="1"/>
      </c>
      <c r="H24" s="78" t="s">
        <v>15</v>
      </c>
      <c r="I24" s="67">
        <f t="shared" si="2"/>
      </c>
      <c r="J24" s="111">
        <v>0.009027777777777777</v>
      </c>
      <c r="K24" s="68">
        <f t="shared" si="3"/>
      </c>
      <c r="L24" s="66" t="s">
        <v>117</v>
      </c>
      <c r="M24" s="66" t="s">
        <v>256</v>
      </c>
      <c r="N24" s="73" t="s">
        <v>13</v>
      </c>
      <c r="O24" s="66" t="s">
        <v>78</v>
      </c>
      <c r="P24" s="73" t="s">
        <v>15</v>
      </c>
      <c r="Q24" s="66" t="s">
        <v>255</v>
      </c>
      <c r="R24" s="74">
        <v>9.0277777777777457E-3</v>
      </c>
      <c r="S24" s="44">
        <v>0.47291666666666665</v>
      </c>
      <c r="T24" s="66">
        <v>112</v>
      </c>
      <c r="U24" s="30"/>
      <c r="V24" s="14">
        <v>97</v>
      </c>
      <c r="W24" s="67">
        <v>0.4909722222222222</v>
      </c>
      <c r="X24" s="77">
        <f t="shared" si="9"/>
      </c>
      <c r="Y24" s="111">
        <v>0.006944444444444444</v>
      </c>
      <c r="Z24" s="67">
        <f t="shared" si="4"/>
      </c>
      <c r="AA24" s="110" t="s">
        <v>27</v>
      </c>
      <c r="AB24" s="67">
        <f t="shared" si="5"/>
      </c>
      <c r="AC24" s="111">
        <v>0.00625</v>
      </c>
      <c r="AD24" s="69">
        <f t="shared" si="6"/>
      </c>
      <c r="AE24" s="58">
        <f t="shared" si="8"/>
      </c>
      <c r="AF24" s="37">
        <f t="shared" si="10"/>
      </c>
      <c r="AG24" s="66" t="s">
        <v>120</v>
      </c>
      <c r="AH24" s="66" t="s">
        <v>250</v>
      </c>
      <c r="AI24" s="73" t="s">
        <v>29</v>
      </c>
      <c r="AJ24" s="66" t="s">
        <v>213</v>
      </c>
      <c r="AK24" s="73" t="s">
        <v>15</v>
      </c>
      <c r="AL24" s="66" t="s">
        <v>150</v>
      </c>
      <c r="AM24" s="74">
        <v>9.0277777777777457E-3</v>
      </c>
      <c r="AN24" s="44">
        <v>0.50277777777777777</v>
      </c>
      <c r="AO24" s="66">
        <v>93</v>
      </c>
    </row>
    <row r="25" spans="1:41">
      <c r="A25" s="36">
        <f t="shared" si="11"/>
      </c>
      <c r="B25" s="57">
        <f t="shared" si="0"/>
      </c>
      <c r="C25" s="9">
        <v>97</v>
      </c>
      <c r="D25" s="59">
        <f t="shared" si="7"/>
      </c>
      <c r="E25" s="69">
        <v>0.46805555555555556</v>
      </c>
      <c r="F25" s="110" t="s">
        <v>18</v>
      </c>
      <c r="G25" s="67">
        <f t="shared" si="1"/>
      </c>
      <c r="H25" s="110" t="s">
        <v>20</v>
      </c>
      <c r="I25" s="67">
        <f t="shared" si="2"/>
      </c>
      <c r="J25" s="111">
        <v>0.007638888888888889</v>
      </c>
      <c r="K25" s="68">
        <f t="shared" si="3"/>
      </c>
      <c r="L25" s="66" t="s">
        <v>117</v>
      </c>
      <c r="M25" s="66" t="s">
        <v>254</v>
      </c>
      <c r="N25" s="73" t="s">
        <v>13</v>
      </c>
      <c r="O25" s="66" t="s">
        <v>211</v>
      </c>
      <c r="P25" s="73" t="s">
        <v>15</v>
      </c>
      <c r="Q25" s="66" t="s">
        <v>253</v>
      </c>
      <c r="R25" s="74">
        <v>9.7222222222222432E-3</v>
      </c>
      <c r="S25" s="44">
        <v>0.48402777777777778</v>
      </c>
      <c r="T25" s="66">
        <v>108</v>
      </c>
      <c r="U25" s="30"/>
      <c r="V25" s="14">
        <v>97</v>
      </c>
      <c r="W25" s="69">
        <v>0.50138888888888888</v>
      </c>
      <c r="X25" s="77">
        <f t="shared" si="9"/>
      </c>
      <c r="Y25" s="111">
        <v>0.006944444444444444</v>
      </c>
      <c r="Z25" s="69">
        <f t="shared" si="4"/>
      </c>
      <c r="AA25" s="110" t="s">
        <v>27</v>
      </c>
      <c r="AB25" s="69">
        <f t="shared" si="5"/>
      </c>
      <c r="AC25" s="111">
        <v>0.00625</v>
      </c>
      <c r="AD25" s="69">
        <f t="shared" si="6"/>
      </c>
      <c r="AE25" s="58">
        <f t="shared" si="8"/>
      </c>
      <c r="AF25" s="37">
        <f t="shared" si="10"/>
      </c>
      <c r="AG25" s="66" t="s">
        <v>120</v>
      </c>
      <c r="AH25" s="66" t="s">
        <v>248</v>
      </c>
      <c r="AI25" s="73" t="s">
        <v>29</v>
      </c>
      <c r="AJ25" s="66" t="s">
        <v>292</v>
      </c>
      <c r="AK25" s="73" t="s">
        <v>15</v>
      </c>
      <c r="AL25" s="66" t="s">
        <v>246</v>
      </c>
      <c r="AM25" s="74">
        <v>9.0277777777777457E-3</v>
      </c>
      <c r="AN25" s="44">
        <v>0.51249999999999996</v>
      </c>
      <c r="AO25" s="66">
        <v>89</v>
      </c>
    </row>
    <row r="26" spans="1:41">
      <c r="A26" s="36">
        <f t="shared" si="11"/>
      </c>
      <c r="B26" s="57">
        <f t="shared" si="0"/>
      </c>
      <c r="C26" s="9">
        <v>97</v>
      </c>
      <c r="D26" s="59">
        <f t="shared" si="7"/>
      </c>
      <c r="E26" s="69">
        <v>0.47847222222222224</v>
      </c>
      <c r="F26" s="111">
        <v>0.00625</v>
      </c>
      <c r="G26" s="67">
        <f t="shared" si="1"/>
      </c>
      <c r="H26" s="78" t="s">
        <v>15</v>
      </c>
      <c r="I26" s="67">
        <f t="shared" si="2"/>
      </c>
      <c r="J26" s="111">
        <v>0.008333333333333333</v>
      </c>
      <c r="K26" s="68">
        <f t="shared" si="3"/>
      </c>
      <c r="L26" s="66" t="s">
        <v>117</v>
      </c>
      <c r="M26" s="66" t="s">
        <v>252</v>
      </c>
      <c r="N26" s="73" t="s">
        <v>29</v>
      </c>
      <c r="O26" s="66" t="s">
        <v>251</v>
      </c>
      <c r="P26" s="73" t="s">
        <v>15</v>
      </c>
      <c r="Q26" s="66" t="s">
        <v>250</v>
      </c>
      <c r="R26" s="74">
        <v>9.0277777777778012E-3</v>
      </c>
      <c r="S26" s="44">
        <v>0.49444444444444446</v>
      </c>
      <c r="T26" s="66">
        <v>102</v>
      </c>
      <c r="U26" s="30"/>
      <c r="V26" s="16">
        <v>97</v>
      </c>
      <c r="W26" s="69">
        <v>0.51180555555555551</v>
      </c>
      <c r="X26" s="77">
        <f t="shared" si="9"/>
      </c>
      <c r="Y26" s="110" t="s">
        <v>23</v>
      </c>
      <c r="Z26" s="69">
        <f t="shared" si="4"/>
      </c>
      <c r="AA26" s="110" t="s">
        <v>27</v>
      </c>
      <c r="AB26" s="69">
        <f t="shared" si="5"/>
      </c>
      <c r="AC26" s="111">
        <v>0.00625</v>
      </c>
      <c r="AD26" s="69">
        <f t="shared" si="6"/>
      </c>
      <c r="AE26" s="58">
        <f t="shared" si="8"/>
      </c>
      <c r="AF26" s="37">
        <f t="shared" si="10"/>
      </c>
      <c r="AG26" s="66" t="s">
        <v>120</v>
      </c>
      <c r="AH26" s="66" t="s">
        <v>291</v>
      </c>
      <c r="AI26" s="73" t="s">
        <v>18</v>
      </c>
      <c r="AJ26" s="66" t="s">
        <v>290</v>
      </c>
      <c r="AK26" s="73" t="s">
        <v>15</v>
      </c>
      <c r="AL26" s="66" t="s">
        <v>152</v>
      </c>
      <c r="AM26" s="74">
        <v>7.6388888888889728E-3</v>
      </c>
      <c r="AN26" s="44">
        <v>0.52222222222222225</v>
      </c>
      <c r="AO26" s="66">
        <v>92</v>
      </c>
    </row>
    <row r="27" spans="1:41">
      <c r="A27" s="36">
        <f t="shared" si="11"/>
      </c>
      <c r="B27" s="57">
        <f t="shared" si="0"/>
      </c>
      <c r="C27" s="9">
        <v>97</v>
      </c>
      <c r="D27" s="59">
        <f t="shared" si="7"/>
      </c>
      <c r="E27" s="69">
        <v>0.48888888888888887</v>
      </c>
      <c r="F27" s="110" t="s">
        <v>23</v>
      </c>
      <c r="G27" s="67">
        <f t="shared" si="1"/>
      </c>
      <c r="H27" s="78" t="s">
        <v>15</v>
      </c>
      <c r="I27" s="67">
        <f t="shared" si="2"/>
      </c>
      <c r="J27" s="111">
        <v>0.009027777777777777</v>
      </c>
      <c r="K27" s="70">
        <f t="shared" si="3"/>
      </c>
      <c r="L27" s="66" t="s">
        <v>117</v>
      </c>
      <c r="M27" s="66" t="s">
        <v>249</v>
      </c>
      <c r="N27" s="73" t="s">
        <v>13</v>
      </c>
      <c r="O27" s="66" t="s">
        <v>151</v>
      </c>
      <c r="P27" s="73" t="s">
        <v>15</v>
      </c>
      <c r="Q27" s="66" t="s">
        <v>248</v>
      </c>
      <c r="R27" s="74">
        <v>9.0277777777777457E-3</v>
      </c>
      <c r="S27" s="44">
        <v>0.50416666666666665</v>
      </c>
      <c r="T27" s="66">
        <v>112</v>
      </c>
      <c r="U27" s="30"/>
      <c r="V27" s="16">
        <v>97</v>
      </c>
      <c r="W27" s="69">
        <v>0.52222222222222214</v>
      </c>
      <c r="X27" s="77">
        <f t="shared" si="9"/>
      </c>
      <c r="Y27" s="110" t="s">
        <v>25</v>
      </c>
      <c r="Z27" s="69">
        <f t="shared" si="4"/>
      </c>
      <c r="AA27" s="110" t="s">
        <v>27</v>
      </c>
      <c r="AB27" s="69">
        <f t="shared" si="5"/>
      </c>
      <c r="AC27" s="111">
        <v>0.00625</v>
      </c>
      <c r="AD27" s="69">
        <f t="shared" si="6"/>
      </c>
      <c r="AE27" s="58">
        <f t="shared" si="8"/>
      </c>
      <c r="AF27" s="37">
        <f t="shared" si="10"/>
      </c>
      <c r="AG27" s="66" t="s">
        <v>120</v>
      </c>
      <c r="AH27" s="66" t="s">
        <v>289</v>
      </c>
      <c r="AI27" s="73" t="s">
        <v>18</v>
      </c>
      <c r="AJ27" s="66" t="s">
        <v>288</v>
      </c>
      <c r="AK27" s="73" t="s">
        <v>15</v>
      </c>
      <c r="AL27" s="66" t="s">
        <v>53</v>
      </c>
      <c r="AM27" s="74">
        <v>8.3333333333333037E-3</v>
      </c>
      <c r="AN27" s="44">
        <v>0.53333333333333333</v>
      </c>
      <c r="AO27" s="66">
        <v>92</v>
      </c>
    </row>
    <row r="28" spans="1:41">
      <c r="A28" s="36">
        <f t="shared" si="11"/>
      </c>
      <c r="B28" s="57">
        <f t="shared" si="0"/>
      </c>
      <c r="C28" s="9">
        <v>97</v>
      </c>
      <c r="D28" s="59">
        <f t="shared" si="7"/>
      </c>
      <c r="E28" s="69">
        <v>0.49930555555555556</v>
      </c>
      <c r="F28" s="110" t="s">
        <v>18</v>
      </c>
      <c r="G28" s="69">
        <f t="shared" si="1"/>
      </c>
      <c r="H28" s="110" t="s">
        <v>20</v>
      </c>
      <c r="I28" s="69">
        <f t="shared" si="2"/>
      </c>
      <c r="J28" s="79">
        <v>9.0277777777777457E-3</v>
      </c>
      <c r="K28" s="70">
        <f t="shared" si="3"/>
      </c>
      <c r="L28" s="66" t="s">
        <v>117</v>
      </c>
      <c r="M28" s="66" t="s">
        <v>247</v>
      </c>
      <c r="N28" s="73" t="s">
        <v>29</v>
      </c>
      <c r="O28" s="66" t="s">
        <v>246</v>
      </c>
      <c r="P28" s="73" t="s">
        <v>15</v>
      </c>
      <c r="Q28" s="66" t="s">
        <v>245</v>
      </c>
      <c r="R28" s="74">
        <v>9.0277777777777457E-3</v>
      </c>
      <c r="S28" s="44">
        <v>0.51527777777777772</v>
      </c>
      <c r="T28" s="66">
        <v>107</v>
      </c>
      <c r="U28" s="30"/>
      <c r="V28" s="16">
        <v>97</v>
      </c>
      <c r="W28" s="69">
        <v>0.53263888888888888</v>
      </c>
      <c r="X28" s="77">
        <f t="shared" si="9"/>
      </c>
      <c r="Y28" s="110" t="s">
        <v>25</v>
      </c>
      <c r="Z28" s="69">
        <f t="shared" si="4"/>
      </c>
      <c r="AA28" s="110" t="s">
        <v>27</v>
      </c>
      <c r="AB28" s="69">
        <f t="shared" ref="AB28" si="12">Z28+AA28</f>
      </c>
      <c r="AC28" s="111">
        <v>0.00625</v>
      </c>
      <c r="AD28" s="69">
        <f t="shared" ref="AD28" si="13">AB28+AC28</f>
      </c>
      <c r="AE28" s="58">
        <f t="shared" si="8"/>
      </c>
      <c r="AF28" s="37">
        <f t="shared" si="10"/>
      </c>
      <c r="AG28" s="66" t="s">
        <v>120</v>
      </c>
      <c r="AH28" s="66" t="s">
        <v>240</v>
      </c>
      <c r="AI28" s="73" t="s">
        <v>18</v>
      </c>
      <c r="AJ28" s="66" t="s">
        <v>287</v>
      </c>
      <c r="AK28" s="73" t="s">
        <v>15</v>
      </c>
      <c r="AL28" s="66" t="s">
        <v>154</v>
      </c>
      <c r="AM28" s="74">
        <v>9.0277777777777457E-3</v>
      </c>
      <c r="AN28" s="44">
        <v>0.5444444444444444</v>
      </c>
      <c r="AO28" s="66">
        <v>89</v>
      </c>
    </row>
    <row r="29" spans="1:41">
      <c r="A29" s="37">
        <f t="shared" si="11"/>
      </c>
      <c r="B29" s="57">
        <f t="shared" si="0"/>
      </c>
      <c r="C29" s="10">
        <v>97</v>
      </c>
      <c r="D29" s="59">
        <f t="shared" si="7"/>
      </c>
      <c r="E29" s="69">
        <v>0.50972222222222219</v>
      </c>
      <c r="F29" s="110" t="s">
        <v>18</v>
      </c>
      <c r="G29" s="69">
        <f t="shared" si="1"/>
      </c>
      <c r="H29" s="110" t="s">
        <v>20</v>
      </c>
      <c r="I29" s="69">
        <f t="shared" si="2"/>
      </c>
      <c r="J29" s="111">
        <v>0.008333333333333333</v>
      </c>
      <c r="K29" s="70">
        <f t="shared" si="3"/>
      </c>
      <c r="L29" s="66" t="s">
        <v>117</v>
      </c>
      <c r="M29" s="66" t="s">
        <v>244</v>
      </c>
      <c r="N29" s="73" t="s">
        <v>29</v>
      </c>
      <c r="O29" s="66" t="s">
        <v>243</v>
      </c>
      <c r="P29" s="73" t="s">
        <v>15</v>
      </c>
      <c r="Q29" s="66" t="s">
        <v>242</v>
      </c>
      <c r="R29" s="74">
        <v>8.3333333333333037E-3</v>
      </c>
      <c r="S29" s="44">
        <v>0.52500000000000002</v>
      </c>
      <c r="T29" s="66">
        <v>105</v>
      </c>
      <c r="U29" s="30"/>
      <c r="V29" s="16">
        <v>97</v>
      </c>
      <c r="W29" s="69">
        <v>0.54305555555555551</v>
      </c>
      <c r="X29" s="77">
        <f t="shared" si="9"/>
      </c>
      <c r="Y29" s="110" t="s">
        <v>23</v>
      </c>
      <c r="Z29" s="69">
        <f t="shared" si="4"/>
      </c>
      <c r="AA29" s="110" t="s">
        <v>27</v>
      </c>
      <c r="AB29" s="69">
        <f>Z29+AA29</f>
      </c>
      <c r="AC29" s="111">
        <v>0.00625</v>
      </c>
      <c r="AD29" s="69">
        <f t="shared" ref="AD29" si="14">AB29+AC29</f>
      </c>
      <c r="AE29" s="58">
        <f t="shared" si="8"/>
      </c>
      <c r="AF29" s="37">
        <f t="shared" si="10"/>
      </c>
      <c r="AG29" s="66" t="s">
        <v>120</v>
      </c>
      <c r="AH29" s="66" t="s">
        <v>238</v>
      </c>
      <c r="AI29" s="73" t="s">
        <v>18</v>
      </c>
      <c r="AJ29" s="66" t="s">
        <v>286</v>
      </c>
      <c r="AK29" s="73" t="s">
        <v>15</v>
      </c>
      <c r="AL29" s="66" t="s">
        <v>158</v>
      </c>
      <c r="AM29" s="74">
        <v>8.3333333333334147E-3</v>
      </c>
      <c r="AN29" s="44">
        <v>0.5541666666666667</v>
      </c>
      <c r="AO29" s="66">
        <v>94</v>
      </c>
    </row>
    <row r="30" spans="1:41">
      <c r="A30" s="37">
        <f t="shared" si="11"/>
      </c>
      <c r="B30" s="57">
        <f t="shared" si="0"/>
      </c>
      <c r="C30" s="10">
        <v>97</v>
      </c>
      <c r="D30" s="59">
        <f t="shared" si="7"/>
      </c>
      <c r="E30" s="69">
        <v>0.52013888888888882</v>
      </c>
      <c r="F30" s="111">
        <v>0.00625</v>
      </c>
      <c r="G30" s="69">
        <f t="shared" si="1"/>
      </c>
      <c r="H30" s="110" t="s">
        <v>20</v>
      </c>
      <c r="I30" s="69">
        <f t="shared" si="2"/>
      </c>
      <c r="J30" s="111">
        <v>0.008333333333333333</v>
      </c>
      <c r="K30" s="70">
        <f t="shared" si="3"/>
      </c>
      <c r="L30" s="66" t="s">
        <v>117</v>
      </c>
      <c r="M30" s="66" t="s">
        <v>241</v>
      </c>
      <c r="N30" s="73" t="s">
        <v>13</v>
      </c>
      <c r="O30" s="66" t="s">
        <v>82</v>
      </c>
      <c r="P30" s="73" t="s">
        <v>15</v>
      </c>
      <c r="Q30" s="66" t="s">
        <v>240</v>
      </c>
      <c r="R30" s="74">
        <v>9.7222222222221877E-3</v>
      </c>
      <c r="S30" s="44">
        <v>0.53611111111111109</v>
      </c>
      <c r="T30" s="66">
        <v>108</v>
      </c>
      <c r="U30" s="30"/>
      <c r="V30" s="16">
        <v>97</v>
      </c>
      <c r="W30" s="69">
        <v>0.55347222222222214</v>
      </c>
      <c r="X30" s="77">
        <f t="shared" si="9"/>
      </c>
      <c r="Y30" s="111">
        <v>0.006944444444444444</v>
      </c>
      <c r="Z30" s="69">
        <f t="shared" si="4"/>
      </c>
      <c r="AA30" s="110" t="s">
        <v>20</v>
      </c>
      <c r="AB30" s="69">
        <f t="shared" si="5"/>
      </c>
      <c r="AC30" s="111">
        <v>0.00625</v>
      </c>
      <c r="AD30" s="69">
        <f t="shared" ref="AD30:AD54" si="15">AB30+AC30</f>
      </c>
      <c r="AE30" s="58">
        <f t="shared" si="8"/>
      </c>
      <c r="AF30" s="37">
        <f t="shared" si="10"/>
      </c>
      <c r="AG30" s="66" t="s">
        <v>120</v>
      </c>
      <c r="AH30" s="66" t="s">
        <v>285</v>
      </c>
      <c r="AI30" s="73" t="s">
        <v>29</v>
      </c>
      <c r="AJ30" s="66" t="s">
        <v>284</v>
      </c>
      <c r="AK30" s="73" t="s">
        <v>15</v>
      </c>
      <c r="AL30" s="66" t="s">
        <v>160</v>
      </c>
      <c r="AM30" s="74">
        <v>8.3333333333333037E-3</v>
      </c>
      <c r="AN30" s="44">
        <v>0.56458333333333333</v>
      </c>
      <c r="AO30" s="66">
        <v>88</v>
      </c>
    </row>
    <row r="31" spans="1:41">
      <c r="A31" s="37">
        <f t="shared" si="11"/>
      </c>
      <c r="B31" s="57">
        <f t="shared" si="0"/>
      </c>
      <c r="C31" s="10">
        <v>97</v>
      </c>
      <c r="D31" s="59">
        <f t="shared" si="7"/>
      </c>
      <c r="E31" s="69">
        <v>0.53055555555555545</v>
      </c>
      <c r="F31" s="111">
        <v>0.00625</v>
      </c>
      <c r="G31" s="69">
        <f t="shared" si="1"/>
      </c>
      <c r="H31" s="110" t="s">
        <v>20</v>
      </c>
      <c r="I31" s="69">
        <f t="shared" si="2"/>
      </c>
      <c r="J31" s="111">
        <v>0.007638888888888889</v>
      </c>
      <c r="K31" s="70">
        <f>I31+J31</f>
      </c>
      <c r="L31" s="66" t="s">
        <v>117</v>
      </c>
      <c r="M31" s="66" t="s">
        <v>239</v>
      </c>
      <c r="N31" s="73" t="s">
        <v>13</v>
      </c>
      <c r="O31" s="66" t="s">
        <v>153</v>
      </c>
      <c r="P31" s="73" t="s">
        <v>15</v>
      </c>
      <c r="Q31" s="66" t="s">
        <v>238</v>
      </c>
      <c r="R31" s="74">
        <v>9.7222222222221877E-3</v>
      </c>
      <c r="S31" s="44">
        <v>0.54652777777777772</v>
      </c>
      <c r="T31" s="66">
        <v>108</v>
      </c>
      <c r="U31" s="30"/>
      <c r="V31" s="16">
        <v>97</v>
      </c>
      <c r="W31" s="69">
        <v>0.56388888888888888</v>
      </c>
      <c r="X31" s="77">
        <f t="shared" si="9"/>
      </c>
      <c r="Y31" s="110" t="s">
        <v>23</v>
      </c>
      <c r="Z31" s="69">
        <f t="shared" si="4"/>
      </c>
      <c r="AA31" s="111">
        <v>0.003472222222222222</v>
      </c>
      <c r="AB31" s="69">
        <f t="shared" si="5"/>
      </c>
      <c r="AC31" s="111">
        <v>0.006944444444444444</v>
      </c>
      <c r="AD31" s="69">
        <f t="shared" si="15"/>
      </c>
      <c r="AE31" s="58">
        <f t="shared" si="8"/>
      </c>
      <c r="AF31" s="37">
        <f t="shared" si="10"/>
      </c>
      <c r="AG31" s="66" t="s">
        <v>120</v>
      </c>
      <c r="AH31" s="66" t="s">
        <v>283</v>
      </c>
      <c r="AI31" s="73" t="s">
        <v>18</v>
      </c>
      <c r="AJ31" s="66" t="s">
        <v>85</v>
      </c>
      <c r="AK31" s="73" t="s">
        <v>14</v>
      </c>
      <c r="AL31" s="66" t="s">
        <v>164</v>
      </c>
      <c r="AM31" s="74">
        <v>8.3333333333333037E-3</v>
      </c>
      <c r="AN31" s="44">
        <v>0.57499999999999996</v>
      </c>
      <c r="AO31" s="66">
        <v>90</v>
      </c>
    </row>
    <row r="32" spans="1:41">
      <c r="A32" s="37">
        <f t="shared" si="11"/>
      </c>
      <c r="B32" s="57">
        <f t="shared" si="0"/>
      </c>
      <c r="C32" s="10">
        <v>97</v>
      </c>
      <c r="D32" s="59">
        <f t="shared" si="7"/>
      </c>
      <c r="E32" s="69">
        <v>0.54097222222222208</v>
      </c>
      <c r="F32" s="110" t="s">
        <v>18</v>
      </c>
      <c r="G32" s="69">
        <f>E32+F32</f>
      </c>
      <c r="H32" s="78" t="s">
        <v>15</v>
      </c>
      <c r="I32" s="69">
        <f t="shared" si="2"/>
      </c>
      <c r="J32" s="111">
        <v>0.007638888888888889</v>
      </c>
      <c r="K32" s="70">
        <f t="shared" ref="K32:K57" si="16">I32+J32</f>
      </c>
      <c r="L32" s="66" t="s">
        <v>117</v>
      </c>
      <c r="M32" s="66" t="s">
        <v>237</v>
      </c>
      <c r="N32" s="73" t="s">
        <v>13</v>
      </c>
      <c r="O32" s="66" t="s">
        <v>156</v>
      </c>
      <c r="P32" s="73" t="s">
        <v>15</v>
      </c>
      <c r="Q32" s="66" t="s">
        <v>236</v>
      </c>
      <c r="R32" s="74">
        <v>9.0277777777777457E-3</v>
      </c>
      <c r="S32" s="44">
        <v>0.55625000000000002</v>
      </c>
      <c r="T32" s="66">
        <v>104</v>
      </c>
      <c r="U32" s="30"/>
      <c r="V32" s="16">
        <v>97</v>
      </c>
      <c r="W32" s="69">
        <v>0.57430555555555551</v>
      </c>
      <c r="X32" s="77">
        <f t="shared" si="9"/>
      </c>
      <c r="Y32" s="110" t="s">
        <v>25</v>
      </c>
      <c r="Z32" s="69">
        <f t="shared" si="4"/>
      </c>
      <c r="AA32" s="110" t="s">
        <v>20</v>
      </c>
      <c r="AB32" s="69">
        <f t="shared" si="5"/>
      </c>
      <c r="AC32" s="111">
        <v>0.006944444444444444</v>
      </c>
      <c r="AD32" s="69">
        <f t="shared" si="15"/>
      </c>
      <c r="AE32" s="58">
        <f t="shared" si="8"/>
      </c>
      <c r="AF32" s="37">
        <f t="shared" si="10"/>
      </c>
      <c r="AG32" s="66" t="s">
        <v>120</v>
      </c>
      <c r="AH32" s="66" t="s">
        <v>282</v>
      </c>
      <c r="AI32" s="73" t="s">
        <v>18</v>
      </c>
      <c r="AJ32" s="66" t="s">
        <v>165</v>
      </c>
      <c r="AK32" s="73" t="s">
        <v>15</v>
      </c>
      <c r="AL32" s="66" t="s">
        <v>162</v>
      </c>
      <c r="AM32" s="74">
        <v>7.6388888888889728E-3</v>
      </c>
      <c r="AN32" s="44">
        <v>0.5854166666666667</v>
      </c>
      <c r="AO32" s="66">
        <v>93</v>
      </c>
    </row>
    <row r="33" spans="1:41">
      <c r="A33" s="37">
        <f t="shared" si="11"/>
      </c>
      <c r="B33" s="57">
        <f t="shared" si="0"/>
      </c>
      <c r="C33" s="10">
        <v>97</v>
      </c>
      <c r="D33" s="59">
        <f t="shared" si="7"/>
      </c>
      <c r="E33" s="69">
        <v>0.55138888888888893</v>
      </c>
      <c r="F33" s="110" t="s">
        <v>18</v>
      </c>
      <c r="G33" s="69">
        <f t="shared" si="1"/>
      </c>
      <c r="H33" s="78" t="s">
        <v>15</v>
      </c>
      <c r="I33" s="69">
        <f t="shared" si="2"/>
      </c>
      <c r="J33" s="111">
        <v>0.008333333333333333</v>
      </c>
      <c r="K33" s="70">
        <f t="shared" si="16"/>
      </c>
      <c r="L33" s="66" t="s">
        <v>117</v>
      </c>
      <c r="M33" s="66" t="s">
        <v>235</v>
      </c>
      <c r="N33" s="73" t="s">
        <v>13</v>
      </c>
      <c r="O33" s="66" t="s">
        <v>155</v>
      </c>
      <c r="P33" s="73" t="s">
        <v>15</v>
      </c>
      <c r="Q33" s="66" t="s">
        <v>234</v>
      </c>
      <c r="R33" s="74">
        <v>9.0277777777777457E-3</v>
      </c>
      <c r="S33" s="44">
        <v>0.56666666666666665</v>
      </c>
      <c r="T33" s="66">
        <v>108</v>
      </c>
      <c r="U33" s="30"/>
      <c r="V33" s="16" t="s">
        <v>161</v>
      </c>
      <c r="W33" s="69">
        <v>0.58472222222222214</v>
      </c>
      <c r="X33" s="77">
        <f t="shared" si="9"/>
      </c>
      <c r="Y33" s="110" t="s">
        <v>25</v>
      </c>
      <c r="Z33" s="69">
        <f t="shared" si="4"/>
      </c>
      <c r="AA33" s="110" t="s">
        <v>20</v>
      </c>
      <c r="AB33" s="69">
        <f t="shared" si="5"/>
      </c>
      <c r="AC33" s="111">
        <v>0.00625</v>
      </c>
      <c r="AD33" s="69">
        <f t="shared" si="15"/>
      </c>
      <c r="AE33" s="58">
        <f t="shared" si="8"/>
      </c>
      <c r="AF33" s="37">
        <f t="shared" si="10"/>
      </c>
      <c r="AG33" s="66" t="s">
        <v>120</v>
      </c>
      <c r="AH33" s="66" t="s">
        <v>281</v>
      </c>
      <c r="AI33" s="73" t="s">
        <v>18</v>
      </c>
      <c r="AJ33" s="66" t="s">
        <v>87</v>
      </c>
      <c r="AK33" s="73" t="s">
        <v>15</v>
      </c>
      <c r="AL33" s="66" t="s">
        <v>58</v>
      </c>
      <c r="AM33" s="74">
        <v>7.6388888888888618E-3</v>
      </c>
      <c r="AN33" s="44">
        <v>0.59583333333333333</v>
      </c>
      <c r="AO33" s="66">
        <v>92</v>
      </c>
    </row>
    <row r="34" spans="1:41">
      <c r="A34" s="37">
        <f t="shared" si="11"/>
      </c>
      <c r="B34" s="57">
        <f t="shared" si="0"/>
      </c>
      <c r="C34" s="10">
        <v>97</v>
      </c>
      <c r="D34" s="59">
        <f t="shared" si="7"/>
      </c>
      <c r="E34" s="69">
        <v>0.56180555555555556</v>
      </c>
      <c r="F34" s="110" t="s">
        <v>18</v>
      </c>
      <c r="G34" s="69">
        <f t="shared" si="1"/>
      </c>
      <c r="H34" s="110" t="s">
        <v>20</v>
      </c>
      <c r="I34" s="69">
        <f t="shared" si="2"/>
      </c>
      <c r="J34" s="111">
        <v>0.008333333333333333</v>
      </c>
      <c r="K34" s="70">
        <f t="shared" si="16"/>
      </c>
      <c r="L34" s="66" t="s">
        <v>117</v>
      </c>
      <c r="M34" s="66" t="s">
        <v>233</v>
      </c>
      <c r="N34" s="73" t="s">
        <v>13</v>
      </c>
      <c r="O34" s="66" t="s">
        <v>157</v>
      </c>
      <c r="P34" s="73" t="s">
        <v>15</v>
      </c>
      <c r="Q34" s="66" t="s">
        <v>232</v>
      </c>
      <c r="R34" s="74">
        <v>9.0277777777777457E-3</v>
      </c>
      <c r="S34" s="44">
        <v>0.57708333333333328</v>
      </c>
      <c r="T34" s="66">
        <v>103</v>
      </c>
      <c r="U34" s="30"/>
      <c r="V34" s="16">
        <v>97</v>
      </c>
      <c r="W34" s="69">
        <v>0.59513888888888888</v>
      </c>
      <c r="X34" s="77">
        <f t="shared" si="9"/>
      </c>
      <c r="Y34" s="111">
        <v>0.007638888888888889</v>
      </c>
      <c r="Z34" s="69">
        <f t="shared" si="4"/>
      </c>
      <c r="AA34" s="110" t="s">
        <v>20</v>
      </c>
      <c r="AB34" s="69">
        <f t="shared" si="5"/>
      </c>
      <c r="AC34" s="111">
        <v>0.00625</v>
      </c>
      <c r="AD34" s="69">
        <f t="shared" si="15"/>
      </c>
      <c r="AE34" s="58">
        <f t="shared" si="8"/>
      </c>
      <c r="AF34" s="37">
        <v>0.61736111111111114</v>
      </c>
      <c r="AG34" s="66" t="s">
        <v>120</v>
      </c>
      <c r="AH34" s="66" t="s">
        <v>280</v>
      </c>
      <c r="AI34" s="73" t="s">
        <v>29</v>
      </c>
      <c r="AJ34" s="66" t="s">
        <v>59</v>
      </c>
      <c r="AK34" s="73" t="s">
        <v>15</v>
      </c>
      <c r="AL34" s="66" t="s">
        <v>167</v>
      </c>
      <c r="AM34" s="74">
        <v>9.0277777777777457E-3</v>
      </c>
      <c r="AN34" s="44">
        <v>0.6069444444444444</v>
      </c>
      <c r="AO34" s="66">
        <v>90</v>
      </c>
    </row>
    <row r="35" spans="1:41">
      <c r="A35" s="37">
        <f>A34+"0:15"</f>
      </c>
      <c r="B35" s="57">
        <f t="shared" si="0"/>
      </c>
      <c r="C35" s="10">
        <v>97</v>
      </c>
      <c r="D35" s="59">
        <f t="shared" si="7"/>
      </c>
      <c r="E35" s="69">
        <v>0.57222222222222219</v>
      </c>
      <c r="F35" s="110" t="s">
        <v>18</v>
      </c>
      <c r="G35" s="69">
        <f t="shared" si="1"/>
      </c>
      <c r="H35" s="78" t="s">
        <v>15</v>
      </c>
      <c r="I35" s="69">
        <f t="shared" si="2"/>
      </c>
      <c r="J35" s="111">
        <v>0.008333333333333333</v>
      </c>
      <c r="K35" s="70">
        <f t="shared" si="16"/>
      </c>
      <c r="L35" s="66" t="s">
        <v>117</v>
      </c>
      <c r="M35" s="66" t="s">
        <v>231</v>
      </c>
      <c r="N35" s="73" t="s">
        <v>13</v>
      </c>
      <c r="O35" s="66" t="s">
        <v>159</v>
      </c>
      <c r="P35" s="73" t="s">
        <v>15</v>
      </c>
      <c r="Q35" s="66" t="s">
        <v>230</v>
      </c>
      <c r="R35" s="74">
        <v>9.0277777777777457E-3</v>
      </c>
      <c r="S35" s="44">
        <v>0.58750000000000002</v>
      </c>
      <c r="T35" s="66">
        <v>108</v>
      </c>
      <c r="U35" s="30"/>
      <c r="V35" s="16">
        <v>97</v>
      </c>
      <c r="W35" s="69">
        <v>0.60555555555555551</v>
      </c>
      <c r="X35" s="77">
        <f t="shared" si="9"/>
      </c>
      <c r="Y35" s="110" t="s">
        <v>25</v>
      </c>
      <c r="Z35" s="69">
        <f t="shared" si="4"/>
      </c>
      <c r="AA35" s="110" t="s">
        <v>20</v>
      </c>
      <c r="AB35" s="69">
        <f t="shared" si="5"/>
      </c>
      <c r="AC35" s="111">
        <v>0.006944444444444444</v>
      </c>
      <c r="AD35" s="69">
        <f t="shared" si="15"/>
      </c>
      <c r="AE35" s="58">
        <f t="shared" si="8"/>
      </c>
      <c r="AF35" s="36">
        <v>0.62569444444444444</v>
      </c>
      <c r="AG35" s="66" t="s">
        <v>120</v>
      </c>
      <c r="AH35" s="66" t="s">
        <v>226</v>
      </c>
      <c r="AI35" s="73" t="s">
        <v>18</v>
      </c>
      <c r="AJ35" s="66" t="s">
        <v>279</v>
      </c>
      <c r="AK35" s="73" t="s">
        <v>15</v>
      </c>
      <c r="AL35" s="66" t="s">
        <v>60</v>
      </c>
      <c r="AM35" s="74">
        <v>8.3333333333334147E-3</v>
      </c>
      <c r="AN35" s="44">
        <v>0.6166666666666667</v>
      </c>
      <c r="AO35" s="66">
        <v>93</v>
      </c>
    </row>
    <row r="36" spans="1:41">
      <c r="A36" s="37">
        <f t="shared" si="11"/>
      </c>
      <c r="B36" s="57">
        <f t="shared" si="0"/>
      </c>
      <c r="C36" s="10">
        <v>97</v>
      </c>
      <c r="D36" s="59">
        <f t="shared" si="7"/>
      </c>
      <c r="E36" s="69">
        <v>0.58263888888888893</v>
      </c>
      <c r="F36" s="110" t="s">
        <v>18</v>
      </c>
      <c r="G36" s="69">
        <f t="shared" si="1"/>
      </c>
      <c r="H36" s="78" t="s">
        <v>15</v>
      </c>
      <c r="I36" s="69">
        <f t="shared" si="2"/>
      </c>
      <c r="J36" s="111">
        <v>0.008333333333333333</v>
      </c>
      <c r="K36" s="70">
        <f t="shared" si="16"/>
      </c>
      <c r="L36" s="66" t="s">
        <v>117</v>
      </c>
      <c r="M36" s="66" t="s">
        <v>229</v>
      </c>
      <c r="N36" s="73" t="s">
        <v>13</v>
      </c>
      <c r="O36" s="66" t="s">
        <v>163</v>
      </c>
      <c r="P36" s="73" t="s">
        <v>15</v>
      </c>
      <c r="Q36" s="66" t="s">
        <v>228</v>
      </c>
      <c r="R36" s="74">
        <v>9.0277777777777457E-3</v>
      </c>
      <c r="S36" s="44">
        <v>0.59791666666666665</v>
      </c>
      <c r="T36" s="66">
        <v>112</v>
      </c>
      <c r="U36" s="30"/>
      <c r="V36" s="16">
        <v>97</v>
      </c>
      <c r="W36" s="69">
        <v>0.61527777777777781</v>
      </c>
      <c r="X36" s="75">
        <f t="shared" si="9"/>
      </c>
      <c r="Y36" s="110" t="s">
        <v>25</v>
      </c>
      <c r="Z36" s="69">
        <f t="shared" si="4"/>
      </c>
      <c r="AA36" s="110" t="s">
        <v>20</v>
      </c>
      <c r="AB36" s="69">
        <f t="shared" si="5"/>
      </c>
      <c r="AC36" s="111">
        <v>0.006944444444444444</v>
      </c>
      <c r="AD36" s="69">
        <f t="shared" si="15"/>
      </c>
      <c r="AE36" s="58">
        <f t="shared" si="8"/>
      </c>
      <c r="AF36" s="37">
        <v>0.63958333333333328</v>
      </c>
      <c r="AG36" s="66" t="s">
        <v>120</v>
      </c>
      <c r="AH36" s="66" t="s">
        <v>224</v>
      </c>
      <c r="AI36" s="73" t="s">
        <v>18</v>
      </c>
      <c r="AJ36" s="66" t="s">
        <v>61</v>
      </c>
      <c r="AK36" s="73" t="s">
        <v>15</v>
      </c>
      <c r="AL36" s="66" t="s">
        <v>168</v>
      </c>
      <c r="AM36" s="74">
        <v>7.6388888888888618E-3</v>
      </c>
      <c r="AN36" s="44">
        <v>0.62638888888888888</v>
      </c>
      <c r="AO36" s="66">
        <v>90</v>
      </c>
    </row>
    <row r="37" spans="1:41">
      <c r="A37" s="37">
        <f>A36+"0:15"</f>
      </c>
      <c r="B37" s="57">
        <f t="shared" ref="B37:B57" si="17">E37-A37</f>
      </c>
      <c r="C37" s="10">
        <v>97</v>
      </c>
      <c r="D37" s="59">
        <f t="shared" si="7"/>
      </c>
      <c r="E37" s="69">
        <v>0.59305555555555556</v>
      </c>
      <c r="F37" s="110" t="s">
        <v>18</v>
      </c>
      <c r="G37" s="69">
        <f t="shared" si="1"/>
      </c>
      <c r="H37" s="78" t="s">
        <v>15</v>
      </c>
      <c r="I37" s="69">
        <f t="shared" si="2"/>
      </c>
      <c r="J37" s="111">
        <v>0.008333333333333333</v>
      </c>
      <c r="K37" s="70">
        <f t="shared" si="16"/>
      </c>
      <c r="L37" s="66" t="s">
        <v>117</v>
      </c>
      <c r="M37" s="66" t="s">
        <v>227</v>
      </c>
      <c r="N37" s="73" t="s">
        <v>13</v>
      </c>
      <c r="O37" s="66" t="s">
        <v>166</v>
      </c>
      <c r="P37" s="73" t="s">
        <v>15</v>
      </c>
      <c r="Q37" s="66" t="s">
        <v>226</v>
      </c>
      <c r="R37" s="74">
        <v>9.0277777777777457E-3</v>
      </c>
      <c r="S37" s="44">
        <v>0.60833333333333328</v>
      </c>
      <c r="T37" s="66">
        <v>114</v>
      </c>
      <c r="U37" s="30"/>
      <c r="V37" s="16">
        <v>97</v>
      </c>
      <c r="W37" s="69">
        <v>0.625</v>
      </c>
      <c r="X37" s="75">
        <f t="shared" si="9"/>
      </c>
      <c r="Y37" s="110" t="s">
        <v>25</v>
      </c>
      <c r="Z37" s="69">
        <f t="shared" ref="Z37:Z54" si="18">W37+Y37</f>
      </c>
      <c r="AA37" s="110" t="s">
        <v>27</v>
      </c>
      <c r="AB37" s="69">
        <f t="shared" si="5"/>
      </c>
      <c r="AC37" s="111">
        <v>0.006944444444444444</v>
      </c>
      <c r="AD37" s="69">
        <f t="shared" si="15"/>
      </c>
      <c r="AE37" s="58">
        <f t="shared" si="8"/>
      </c>
      <c r="AF37" s="37">
        <v>0.6479166666666667</v>
      </c>
      <c r="AG37" s="66" t="s">
        <v>120</v>
      </c>
      <c r="AH37" s="66" t="s">
        <v>278</v>
      </c>
      <c r="AI37" s="73" t="s">
        <v>18</v>
      </c>
      <c r="AJ37" s="66" t="s">
        <v>66</v>
      </c>
      <c r="AK37" s="73" t="s">
        <v>20</v>
      </c>
      <c r="AL37" s="66" t="s">
        <v>67</v>
      </c>
      <c r="AM37" s="74">
        <v>8.3333333333333037E-3</v>
      </c>
      <c r="AN37" s="44">
        <v>0.6381944444444444</v>
      </c>
      <c r="AO37" s="66">
        <v>97</v>
      </c>
    </row>
    <row r="38" spans="1:41">
      <c r="A38" s="37">
        <f t="shared" si="11"/>
      </c>
      <c r="B38" s="57">
        <f t="shared" si="17"/>
      </c>
      <c r="C38" s="10">
        <v>97</v>
      </c>
      <c r="D38" s="59">
        <f t="shared" si="7"/>
      </c>
      <c r="E38" s="69">
        <v>0.60347222222222219</v>
      </c>
      <c r="F38" s="110" t="s">
        <v>18</v>
      </c>
      <c r="G38" s="69">
        <f t="shared" si="1"/>
      </c>
      <c r="H38" s="110" t="s">
        <v>20</v>
      </c>
      <c r="I38" s="69">
        <f t="shared" si="2"/>
      </c>
      <c r="J38" s="111">
        <v>0.008333333333333333</v>
      </c>
      <c r="K38" s="70">
        <f t="shared" si="16"/>
      </c>
      <c r="L38" s="66" t="s">
        <v>117</v>
      </c>
      <c r="M38" s="66" t="s">
        <v>89</v>
      </c>
      <c r="N38" s="73" t="s">
        <v>13</v>
      </c>
      <c r="O38" s="66" t="s">
        <v>225</v>
      </c>
      <c r="P38" s="73" t="s">
        <v>15</v>
      </c>
      <c r="Q38" s="66" t="s">
        <v>224</v>
      </c>
      <c r="R38" s="74">
        <v>9.7222222222221877E-3</v>
      </c>
      <c r="S38" s="44">
        <v>0.61944444444444446</v>
      </c>
      <c r="T38" s="66">
        <v>110</v>
      </c>
      <c r="U38" s="30"/>
      <c r="V38" s="16">
        <v>97</v>
      </c>
      <c r="W38" s="69">
        <v>0.63541666666666663</v>
      </c>
      <c r="X38" s="77">
        <f t="shared" si="9"/>
      </c>
      <c r="Y38" s="111">
        <v>0.007638888888888889</v>
      </c>
      <c r="Z38" s="69">
        <f t="shared" si="18"/>
      </c>
      <c r="AA38" s="111">
        <v>0.004166666666666667</v>
      </c>
      <c r="AB38" s="69">
        <f t="shared" si="5"/>
      </c>
      <c r="AC38" s="111">
        <v>0.006944444444444444</v>
      </c>
      <c r="AD38" s="69">
        <f t="shared" si="15"/>
      </c>
      <c r="AE38" s="58">
        <f t="shared" si="8"/>
      </c>
      <c r="AF38" s="37">
        <v>0.65902777777777777</v>
      </c>
      <c r="AG38" s="66" t="s">
        <v>120</v>
      </c>
      <c r="AH38" s="66" t="s">
        <v>277</v>
      </c>
      <c r="AI38" s="73" t="s">
        <v>23</v>
      </c>
      <c r="AJ38" s="66" t="s">
        <v>276</v>
      </c>
      <c r="AK38" s="73" t="s">
        <v>15</v>
      </c>
      <c r="AL38" s="66" t="s">
        <v>169</v>
      </c>
      <c r="AM38" s="74">
        <v>9.0277777777778567E-3</v>
      </c>
      <c r="AN38" s="44">
        <v>0.64930555555555558</v>
      </c>
      <c r="AO38" s="66">
        <v>93</v>
      </c>
    </row>
    <row r="39" spans="1:41">
      <c r="A39" s="37">
        <v>0.60833333333333328</v>
      </c>
      <c r="B39" s="57">
        <f t="shared" si="17"/>
      </c>
      <c r="C39" s="10">
        <v>97</v>
      </c>
      <c r="D39" s="59">
        <f t="shared" si="7"/>
      </c>
      <c r="E39" s="69">
        <v>0.61388888888888893</v>
      </c>
      <c r="F39" s="110" t="s">
        <v>18</v>
      </c>
      <c r="G39" s="69">
        <f t="shared" si="1"/>
      </c>
      <c r="H39" s="110" t="s">
        <v>20</v>
      </c>
      <c r="I39" s="69">
        <f t="shared" si="2"/>
      </c>
      <c r="J39" s="111">
        <v>0.007638888888888889</v>
      </c>
      <c r="K39" s="70">
        <f t="shared" si="16"/>
      </c>
      <c r="L39" s="66" t="s">
        <v>117</v>
      </c>
      <c r="M39" s="66" t="s">
        <v>216</v>
      </c>
      <c r="N39" s="73" t="s">
        <v>13</v>
      </c>
      <c r="O39" s="66" t="s">
        <v>63</v>
      </c>
      <c r="P39" s="73" t="s">
        <v>15</v>
      </c>
      <c r="Q39" s="66" t="s">
        <v>223</v>
      </c>
      <c r="R39" s="74">
        <v>8.3333333333333037E-3</v>
      </c>
      <c r="S39" s="44">
        <v>0.62777777777777777</v>
      </c>
      <c r="T39" s="66">
        <v>109</v>
      </c>
      <c r="U39" s="30"/>
      <c r="V39" s="16">
        <v>97</v>
      </c>
      <c r="W39" s="69">
        <v>0.64583333333333337</v>
      </c>
      <c r="X39" s="77">
        <f t="shared" si="9"/>
      </c>
      <c r="Y39" s="111">
        <v>0.007638888888888889</v>
      </c>
      <c r="Z39" s="69">
        <f t="shared" ref="Z39" si="19">W39+Y39</f>
      </c>
      <c r="AA39" s="111">
        <v>0.004166666666666667</v>
      </c>
      <c r="AB39" s="69">
        <f t="shared" si="5"/>
      </c>
      <c r="AC39" s="111">
        <v>0.00625</v>
      </c>
      <c r="AD39" s="69">
        <f t="shared" si="15"/>
      </c>
      <c r="AE39" s="58">
        <f t="shared" si="8"/>
      </c>
      <c r="AF39" s="37">
        <v>0.66736111111111107</v>
      </c>
      <c r="AG39" s="66" t="s">
        <v>120</v>
      </c>
      <c r="AH39" s="66" t="s">
        <v>275</v>
      </c>
      <c r="AI39" s="73" t="s">
        <v>23</v>
      </c>
      <c r="AJ39" s="66" t="s">
        <v>72</v>
      </c>
      <c r="AK39" s="73" t="s">
        <v>15</v>
      </c>
      <c r="AL39" s="66" t="s">
        <v>73</v>
      </c>
      <c r="AM39" s="74">
        <v>8.3333333333333037E-3</v>
      </c>
      <c r="AN39" s="44">
        <v>0.65902777777777777</v>
      </c>
      <c r="AO39" s="66">
        <v>94</v>
      </c>
    </row>
    <row r="40" spans="1:41">
      <c r="A40" s="37">
        <v>0.6166666666666667</v>
      </c>
      <c r="B40" s="57">
        <f t="shared" si="17"/>
      </c>
      <c r="C40" s="10">
        <v>97</v>
      </c>
      <c r="D40" s="59">
        <f t="shared" si="7"/>
      </c>
      <c r="E40" s="69">
        <v>0.62430555555555556</v>
      </c>
      <c r="F40" s="110" t="s">
        <v>18</v>
      </c>
      <c r="G40" s="69">
        <f t="shared" si="1"/>
      </c>
      <c r="H40" s="78" t="s">
        <v>20</v>
      </c>
      <c r="I40" s="69">
        <f t="shared" si="2"/>
      </c>
      <c r="J40" s="79">
        <v>9.7222222222221877E-3</v>
      </c>
      <c r="K40" s="70">
        <f t="shared" si="16"/>
      </c>
      <c r="L40" s="66" t="s">
        <v>117</v>
      </c>
      <c r="M40" s="66" t="s">
        <v>91</v>
      </c>
      <c r="N40" s="73" t="s">
        <v>13</v>
      </c>
      <c r="O40" s="66" t="s">
        <v>66</v>
      </c>
      <c r="P40" s="73" t="s">
        <v>20</v>
      </c>
      <c r="Q40" s="66" t="s">
        <v>67</v>
      </c>
      <c r="R40" s="74">
        <v>9.7222222222221877E-3</v>
      </c>
      <c r="S40" s="44">
        <v>0.63958333333333328</v>
      </c>
      <c r="T40" s="66">
        <v>231</v>
      </c>
      <c r="U40" s="30"/>
      <c r="V40" s="16">
        <v>97</v>
      </c>
      <c r="W40" s="69">
        <v>0.65625</v>
      </c>
      <c r="X40" s="77">
        <f t="shared" ref="X40:X54" si="20">Z40-Z39</f>
      </c>
      <c r="Y40" s="111">
        <v>0.007638888888888889</v>
      </c>
      <c r="Z40" s="69">
        <f t="shared" si="18"/>
      </c>
      <c r="AA40" s="111">
        <v>0.004166666666666667</v>
      </c>
      <c r="AB40" s="69">
        <f t="shared" si="5"/>
      </c>
      <c r="AC40" s="111">
        <v>0.006944444444444444</v>
      </c>
      <c r="AD40" s="69">
        <f t="shared" si="15"/>
      </c>
      <c r="AE40" s="58">
        <f t="shared" si="8"/>
      </c>
      <c r="AF40" s="37">
        <v>0.68125000000000002</v>
      </c>
      <c r="AG40" s="66" t="s">
        <v>120</v>
      </c>
      <c r="AH40" s="66" t="s">
        <v>177</v>
      </c>
      <c r="AI40" s="73" t="s">
        <v>23</v>
      </c>
      <c r="AJ40" s="66" t="s">
        <v>274</v>
      </c>
      <c r="AK40" s="73" t="s">
        <v>15</v>
      </c>
      <c r="AL40" s="66" t="s">
        <v>74</v>
      </c>
      <c r="AM40" s="74">
        <v>8.3333333333333037E-3</v>
      </c>
      <c r="AN40" s="44">
        <v>0.6694444444444444</v>
      </c>
      <c r="AO40" s="66">
        <v>174</v>
      </c>
    </row>
    <row r="41" spans="1:41">
      <c r="A41" s="37">
        <v>0.63055555555555554</v>
      </c>
      <c r="B41" s="57">
        <f t="shared" si="17"/>
      </c>
      <c r="C41" s="10" t="s">
        <v>172</v>
      </c>
      <c r="D41" s="59">
        <f t="shared" si="7"/>
      </c>
      <c r="E41" s="82">
        <v>0.63472222222222219</v>
      </c>
      <c r="F41" s="83">
        <v>4.8611111111111112E-3</v>
      </c>
      <c r="G41" s="82">
        <f>E41+F41</f>
      </c>
      <c r="H41" s="84" t="s">
        <v>20</v>
      </c>
      <c r="I41" s="82">
        <f>G41+H41</f>
      </c>
      <c r="J41" s="83">
        <v>9.7222222222222224E-3</v>
      </c>
      <c r="K41" s="85">
        <f>I41+J41</f>
      </c>
      <c r="U41" s="29"/>
      <c r="V41" s="16">
        <v>97</v>
      </c>
      <c r="W41" s="69">
        <v>0.66597222222222219</v>
      </c>
      <c r="X41" s="77">
        <f t="shared" si="20"/>
      </c>
      <c r="Y41" s="111">
        <v>0.008333333333333333</v>
      </c>
      <c r="Z41" s="69">
        <f t="shared" si="18"/>
      </c>
      <c r="AA41" s="111">
        <v>0.004166666666666667</v>
      </c>
      <c r="AB41" s="69">
        <f t="shared" si="5"/>
      </c>
      <c r="AC41" s="111">
        <v>0.007638888888888889</v>
      </c>
      <c r="AD41" s="69">
        <f t="shared" si="15"/>
      </c>
      <c r="AE41" s="58">
        <f t="shared" si="8"/>
      </c>
      <c r="AF41" s="37">
        <v>0.68958333333333333</v>
      </c>
      <c r="AG41" s="66" t="s">
        <v>120</v>
      </c>
      <c r="AH41" s="66" t="s">
        <v>273</v>
      </c>
      <c r="AI41" s="73" t="s">
        <v>25</v>
      </c>
      <c r="AJ41" s="66" t="s">
        <v>79</v>
      </c>
      <c r="AK41" s="73" t="s">
        <v>15</v>
      </c>
      <c r="AL41" s="66" t="s">
        <v>272</v>
      </c>
      <c r="AM41" s="74">
        <v>8.3333333333333037E-3</v>
      </c>
      <c r="AN41" s="44">
        <v>0.68055555555555558</v>
      </c>
      <c r="AO41" s="66">
        <v>100</v>
      </c>
    </row>
    <row r="42" spans="1:41" ht="14.4">
      <c r="A42" s="37">
        <v>0.63055555555555554</v>
      </c>
      <c r="B42" s="57">
        <f t="shared" si="17"/>
      </c>
      <c r="C42" s="33" t="s">
        <v>174</v>
      </c>
      <c r="D42" s="59">
        <f t="shared" si="7"/>
      </c>
      <c r="E42" s="86">
        <v>0.63472222222222219</v>
      </c>
      <c r="F42" s="87" t="s">
        <v>18</v>
      </c>
      <c r="G42" s="86">
        <f>E42+F42</f>
      </c>
      <c r="H42" s="87" t="s">
        <v>20</v>
      </c>
      <c r="I42" s="86">
        <f>G42+H42</f>
      </c>
      <c r="J42" s="88">
        <v>1.1805555555555555E-2</v>
      </c>
      <c r="K42" s="89">
        <f>I42+J42</f>
      </c>
      <c r="L42" s="66" t="s">
        <v>175</v>
      </c>
      <c r="M42" s="66" t="s">
        <v>176</v>
      </c>
      <c r="N42" s="73" t="s">
        <v>18</v>
      </c>
      <c r="O42" s="66" t="s">
        <v>68</v>
      </c>
      <c r="P42" s="73" t="s">
        <v>20</v>
      </c>
      <c r="Q42" s="66" t="s">
        <v>222</v>
      </c>
      <c r="R42" s="74">
        <v>1.1111111111111072E-2</v>
      </c>
      <c r="S42" s="44">
        <v>0.65347222222222223</v>
      </c>
      <c r="T42" s="66">
        <v>166</v>
      </c>
      <c r="U42" s="31"/>
      <c r="V42" s="16">
        <v>97</v>
      </c>
      <c r="W42" s="69">
        <v>0.67569444444444449</v>
      </c>
      <c r="X42" s="77">
        <f t="shared" si="20"/>
      </c>
      <c r="Y42" s="110" t="s">
        <v>368</v>
      </c>
      <c r="Z42" s="69">
        <f t="shared" si="18"/>
      </c>
      <c r="AA42" s="111">
        <v>0.004166666666666667</v>
      </c>
      <c r="AB42" s="69">
        <f t="shared" si="5"/>
      </c>
      <c r="AC42" s="111">
        <v>0.006944444444444444</v>
      </c>
      <c r="AD42" s="69">
        <f t="shared" si="15"/>
      </c>
      <c r="AE42" s="58">
        <f t="shared" si="8"/>
      </c>
      <c r="AF42" s="37">
        <v>0.7006944444444444</v>
      </c>
      <c r="AG42" s="66" t="s">
        <v>120</v>
      </c>
      <c r="AH42" s="66" t="s">
        <v>272</v>
      </c>
      <c r="AI42" s="73" t="s">
        <v>25</v>
      </c>
      <c r="AJ42" s="66" t="s">
        <v>173</v>
      </c>
      <c r="AK42" s="73" t="s">
        <v>15</v>
      </c>
      <c r="AL42" s="66" t="s">
        <v>271</v>
      </c>
      <c r="AM42" s="74">
        <v>9.7222222222221877E-3</v>
      </c>
      <c r="AN42" s="44">
        <v>0.69236111111111109</v>
      </c>
      <c r="AO42" s="66">
        <v>173</v>
      </c>
    </row>
    <row r="43" spans="1:41" ht="14.4">
      <c r="A43" s="37">
        <v>0.63888888888888884</v>
      </c>
      <c r="B43" s="57">
        <f t="shared" si="17"/>
      </c>
      <c r="C43" s="34" t="s">
        <v>178</v>
      </c>
      <c r="D43" s="59">
        <f t="shared" ref="D43:D57" si="21">E43-E42</f>
      </c>
      <c r="E43" s="69">
        <v>0.64513888888888893</v>
      </c>
      <c r="F43" s="111">
        <v>0.00625</v>
      </c>
      <c r="G43" s="69">
        <f>E43+F43</f>
      </c>
      <c r="H43" s="79">
        <v>3.472222222222222E-3</v>
      </c>
      <c r="I43" s="69">
        <f>G43+H43</f>
      </c>
      <c r="J43" s="111">
        <v>0.009027777777777777</v>
      </c>
      <c r="K43" s="70">
        <f>I43+J43</f>
      </c>
      <c r="L43" s="66" t="s">
        <v>117</v>
      </c>
      <c r="M43" s="66" t="s">
        <v>222</v>
      </c>
      <c r="N43" s="73" t="s">
        <v>29</v>
      </c>
      <c r="O43" s="66" t="s">
        <v>72</v>
      </c>
      <c r="P43" s="73" t="s">
        <v>15</v>
      </c>
      <c r="Q43" s="66" t="s">
        <v>73</v>
      </c>
      <c r="R43" s="74">
        <v>9.0277777777777457E-3</v>
      </c>
      <c r="S43" s="44">
        <v>0.65972222222222221</v>
      </c>
      <c r="T43" s="66">
        <v>188</v>
      </c>
      <c r="U43" s="32"/>
      <c r="V43" s="16">
        <v>97</v>
      </c>
      <c r="W43" s="69">
        <v>0.68680555555555556</v>
      </c>
      <c r="X43" s="77">
        <f t="shared" si="20"/>
      </c>
      <c r="Y43" s="110" t="s">
        <v>368</v>
      </c>
      <c r="Z43" s="69">
        <f t="shared" si="18"/>
      </c>
      <c r="AA43" s="111">
        <v>0.004166666666666667</v>
      </c>
      <c r="AB43" s="69">
        <f t="shared" si="5"/>
      </c>
      <c r="AC43" s="111">
        <v>0.007638888888888889</v>
      </c>
      <c r="AD43" s="69">
        <f t="shared" si="15"/>
      </c>
      <c r="AE43" s="58">
        <f t="shared" si="8"/>
      </c>
      <c r="AF43" s="37">
        <v>0.71458333333333335</v>
      </c>
      <c r="AG43" s="66" t="s">
        <v>120</v>
      </c>
      <c r="AH43" s="66" t="s">
        <v>271</v>
      </c>
      <c r="AI43" s="73" t="s">
        <v>23</v>
      </c>
      <c r="AJ43" s="66" t="s">
        <v>81</v>
      </c>
      <c r="AK43" s="73" t="s">
        <v>15</v>
      </c>
      <c r="AL43" s="66" t="s">
        <v>83</v>
      </c>
      <c r="AM43" s="74">
        <v>1.1805555555555625E-2</v>
      </c>
      <c r="AN43" s="44">
        <v>0.70416666666666672</v>
      </c>
      <c r="AO43" s="66">
        <v>172</v>
      </c>
    </row>
    <row r="44" spans="1:41">
      <c r="A44" s="37">
        <v>0.65</v>
      </c>
      <c r="B44" s="57">
        <f t="shared" si="17"/>
      </c>
      <c r="C44" s="10">
        <v>97</v>
      </c>
      <c r="D44" s="59">
        <f t="shared" si="21"/>
      </c>
      <c r="E44" s="69">
        <v>0.65555555555555556</v>
      </c>
      <c r="F44" s="110" t="s">
        <v>18</v>
      </c>
      <c r="G44" s="69">
        <f t="shared" si="1"/>
      </c>
      <c r="H44" s="79">
        <v>3.472222222222222E-3</v>
      </c>
      <c r="I44" s="69">
        <f t="shared" si="2"/>
      </c>
      <c r="J44" s="111">
        <v>0.008333333333333333</v>
      </c>
      <c r="K44" s="70">
        <f t="shared" si="16"/>
      </c>
      <c r="L44" s="66" t="s">
        <v>117</v>
      </c>
      <c r="M44" s="66" t="s">
        <v>182</v>
      </c>
      <c r="N44" s="73" t="s">
        <v>13</v>
      </c>
      <c r="O44" s="66" t="s">
        <v>70</v>
      </c>
      <c r="P44" s="73" t="s">
        <v>15</v>
      </c>
      <c r="Q44" s="66" t="s">
        <v>170</v>
      </c>
      <c r="R44" s="74">
        <v>9.7222222222221877E-3</v>
      </c>
      <c r="S44" s="44">
        <v>0.67013888888888884</v>
      </c>
      <c r="T44" s="66">
        <v>227</v>
      </c>
      <c r="U44" s="30"/>
      <c r="V44" s="16">
        <v>97</v>
      </c>
      <c r="W44" s="69">
        <v>0.69722222222222219</v>
      </c>
      <c r="X44" s="77">
        <f t="shared" si="20"/>
      </c>
      <c r="Y44" s="110" t="s">
        <v>25</v>
      </c>
      <c r="Z44" s="69">
        <f t="shared" si="18"/>
      </c>
      <c r="AA44" s="111">
        <v>0.004166666666666667</v>
      </c>
      <c r="AB44" s="69">
        <f t="shared" si="5"/>
      </c>
      <c r="AC44" s="111">
        <v>0.00625</v>
      </c>
      <c r="AD44" s="69">
        <f t="shared" si="15"/>
      </c>
      <c r="AE44" s="58">
        <f t="shared" si="8"/>
      </c>
      <c r="AF44" s="37">
        <v>0.72291666666666665</v>
      </c>
      <c r="AG44" s="66" t="s">
        <v>120</v>
      </c>
      <c r="AH44" s="66" t="s">
        <v>270</v>
      </c>
      <c r="AI44" s="73" t="s">
        <v>23</v>
      </c>
      <c r="AJ44" s="66" t="s">
        <v>221</v>
      </c>
      <c r="AK44" s="73" t="s">
        <v>14</v>
      </c>
      <c r="AL44" s="66" t="s">
        <v>88</v>
      </c>
      <c r="AM44" s="74">
        <v>1.0416666666666741E-2</v>
      </c>
      <c r="AN44" s="44">
        <v>0.71250000000000002</v>
      </c>
      <c r="AO44" s="66">
        <v>173</v>
      </c>
    </row>
    <row r="45" spans="1:41">
      <c r="A45" s="37">
        <v>0.65833333333333333</v>
      </c>
      <c r="B45" s="57">
        <f t="shared" si="17"/>
      </c>
      <c r="C45" s="10">
        <v>97</v>
      </c>
      <c r="D45" s="59">
        <f t="shared" si="21"/>
      </c>
      <c r="E45" s="69">
        <v>0.66597222222222219</v>
      </c>
      <c r="F45" s="110" t="s">
        <v>18</v>
      </c>
      <c r="G45" s="69">
        <f t="shared" si="1"/>
      </c>
      <c r="H45" s="79">
        <v>3.472222222222222E-3</v>
      </c>
      <c r="I45" s="69">
        <f t="shared" si="2"/>
      </c>
      <c r="J45" s="111">
        <v>0.008333333333333333</v>
      </c>
      <c r="K45" s="70">
        <f t="shared" si="16"/>
      </c>
      <c r="L45" s="66" t="s">
        <v>117</v>
      </c>
      <c r="M45" s="66" t="s">
        <v>183</v>
      </c>
      <c r="N45" s="73" t="s">
        <v>13</v>
      </c>
      <c r="O45" s="66" t="s">
        <v>171</v>
      </c>
      <c r="P45" s="73" t="s">
        <v>15</v>
      </c>
      <c r="Q45" s="66" t="s">
        <v>77</v>
      </c>
      <c r="R45" s="74">
        <v>1.0416666666666741E-2</v>
      </c>
      <c r="S45" s="44">
        <v>0.68125000000000002</v>
      </c>
      <c r="T45" s="66">
        <v>229</v>
      </c>
      <c r="U45" s="30"/>
      <c r="V45" s="16">
        <v>97</v>
      </c>
      <c r="W45" s="69">
        <v>0.70763888888888893</v>
      </c>
      <c r="X45" s="77">
        <f t="shared" si="20"/>
      </c>
      <c r="Y45" s="110" t="s">
        <v>25</v>
      </c>
      <c r="Z45" s="69">
        <f t="shared" si="18"/>
      </c>
      <c r="AA45" s="111">
        <v>0.004166666666666667</v>
      </c>
      <c r="AB45" s="69">
        <f t="shared" si="5"/>
      </c>
      <c r="AC45" s="111">
        <v>0.006944444444444444</v>
      </c>
      <c r="AD45" s="69">
        <f t="shared" si="15"/>
      </c>
      <c r="AE45" s="58">
        <f t="shared" si="8"/>
      </c>
      <c r="AF45" s="37">
        <v>0.73124999999999996</v>
      </c>
      <c r="AG45" s="66" t="s">
        <v>120</v>
      </c>
      <c r="AH45" s="66" t="s">
        <v>215</v>
      </c>
      <c r="AI45" s="73" t="s">
        <v>23</v>
      </c>
      <c r="AJ45" s="66" t="s">
        <v>214</v>
      </c>
      <c r="AK45" s="73" t="s">
        <v>15</v>
      </c>
      <c r="AL45" s="66" t="s">
        <v>90</v>
      </c>
      <c r="AM45" s="74">
        <v>9.7222222222221877E-3</v>
      </c>
      <c r="AN45" s="44">
        <v>0.72222222222222221</v>
      </c>
      <c r="AO45" s="66">
        <v>170</v>
      </c>
    </row>
    <row r="46" spans="1:41">
      <c r="A46" s="37">
        <v>0.67222222222222228</v>
      </c>
      <c r="B46" s="57">
        <f t="shared" si="17"/>
      </c>
      <c r="C46" s="10">
        <v>97</v>
      </c>
      <c r="D46" s="59">
        <f t="shared" si="21"/>
      </c>
      <c r="E46" s="69">
        <v>0.67638888888888893</v>
      </c>
      <c r="F46" s="110" t="s">
        <v>18</v>
      </c>
      <c r="G46" s="69">
        <f t="shared" si="1"/>
      </c>
      <c r="H46" s="78" t="s">
        <v>20</v>
      </c>
      <c r="I46" s="69">
        <f t="shared" si="2"/>
      </c>
      <c r="J46" s="111">
        <v>0.009027777777777777</v>
      </c>
      <c r="K46" s="70">
        <f t="shared" si="16"/>
      </c>
      <c r="L46" s="66" t="s">
        <v>117</v>
      </c>
      <c r="M46" s="66" t="s">
        <v>185</v>
      </c>
      <c r="N46" s="73" t="s">
        <v>13</v>
      </c>
      <c r="O46" s="66" t="s">
        <v>99</v>
      </c>
      <c r="P46" s="73" t="s">
        <v>20</v>
      </c>
      <c r="Q46" s="66" t="s">
        <v>179</v>
      </c>
      <c r="R46" s="74">
        <v>9.0277777777777457E-3</v>
      </c>
      <c r="S46" s="44">
        <v>0.69097222222222221</v>
      </c>
      <c r="T46" s="66">
        <v>222</v>
      </c>
      <c r="U46" s="30"/>
      <c r="V46" s="16">
        <v>97</v>
      </c>
      <c r="W46" s="69">
        <v>0.71805555555555556</v>
      </c>
      <c r="X46" s="77">
        <f t="shared" si="20"/>
      </c>
      <c r="Y46" s="110" t="s">
        <v>25</v>
      </c>
      <c r="Z46" s="69">
        <f t="shared" si="18"/>
      </c>
      <c r="AA46" s="111">
        <v>0.004166666666666667</v>
      </c>
      <c r="AB46" s="69">
        <f t="shared" si="5"/>
      </c>
      <c r="AC46" s="111">
        <v>0.006944444444444444</v>
      </c>
      <c r="AD46" s="69">
        <f t="shared" si="15"/>
      </c>
      <c r="AE46" s="58">
        <f t="shared" si="8"/>
      </c>
      <c r="AF46" s="37">
        <v>0.73958333333333337</v>
      </c>
      <c r="AG46" s="66" t="s">
        <v>120</v>
      </c>
      <c r="AH46" s="66" t="s">
        <v>217</v>
      </c>
      <c r="AI46" s="73" t="s">
        <v>23</v>
      </c>
      <c r="AJ46" s="66" t="s">
        <v>184</v>
      </c>
      <c r="AK46" s="73" t="s">
        <v>14</v>
      </c>
      <c r="AL46" s="66" t="s">
        <v>269</v>
      </c>
      <c r="AM46" s="74">
        <v>9.0277777777777457E-3</v>
      </c>
      <c r="AN46" s="44">
        <v>0.73124999999999996</v>
      </c>
      <c r="AO46" s="66">
        <v>171</v>
      </c>
    </row>
    <row r="47" spans="1:41">
      <c r="A47" s="37">
        <v>0.68055555555555558</v>
      </c>
      <c r="B47" s="57">
        <f t="shared" si="17"/>
      </c>
      <c r="C47" s="10">
        <v>97</v>
      </c>
      <c r="D47" s="59">
        <f t="shared" si="21"/>
      </c>
      <c r="E47" s="69">
        <v>0.68680555555555556</v>
      </c>
      <c r="F47" s="110" t="s">
        <v>18</v>
      </c>
      <c r="G47" s="69">
        <f t="shared" si="1"/>
      </c>
      <c r="H47" s="111">
        <v>0.002777777777777778</v>
      </c>
      <c r="I47" s="69">
        <f t="shared" si="2"/>
      </c>
      <c r="J47" s="111">
        <v>0.009027777777777777</v>
      </c>
      <c r="K47" s="70">
        <f t="shared" si="16"/>
      </c>
      <c r="L47" s="66" t="s">
        <v>117</v>
      </c>
      <c r="M47" s="66" t="s">
        <v>80</v>
      </c>
      <c r="N47" s="73" t="s">
        <v>13</v>
      </c>
      <c r="O47" s="66" t="s">
        <v>180</v>
      </c>
      <c r="P47" s="73" t="s">
        <v>15</v>
      </c>
      <c r="Q47" s="66" t="s">
        <v>181</v>
      </c>
      <c r="R47" s="74">
        <v>9.7222222222221877E-3</v>
      </c>
      <c r="S47" s="44">
        <v>0.70138888888888884</v>
      </c>
      <c r="T47" s="66">
        <v>224</v>
      </c>
      <c r="U47" s="30"/>
      <c r="V47" s="16">
        <v>97</v>
      </c>
      <c r="W47" s="69">
        <v>0.72986111111111107</v>
      </c>
      <c r="X47" s="75">
        <f t="shared" si="20"/>
      </c>
      <c r="Y47" s="110" t="s">
        <v>25</v>
      </c>
      <c r="Z47" s="69">
        <f t="shared" si="18"/>
      </c>
      <c r="AA47" s="110" t="s">
        <v>20</v>
      </c>
      <c r="AB47" s="69">
        <f t="shared" si="5"/>
      </c>
      <c r="AC47" s="111">
        <v>0.006944444444444444</v>
      </c>
      <c r="AD47" s="69">
        <f t="shared" si="15"/>
      </c>
      <c r="AE47" s="58">
        <f t="shared" si="8"/>
      </c>
      <c r="AF47" s="37">
        <v>0.75069444444444444</v>
      </c>
      <c r="AG47" s="66" t="s">
        <v>120</v>
      </c>
      <c r="AH47" s="66" t="s">
        <v>187</v>
      </c>
      <c r="AI47" s="73" t="s">
        <v>18</v>
      </c>
      <c r="AJ47" s="66" t="s">
        <v>186</v>
      </c>
      <c r="AK47" s="73" t="s">
        <v>15</v>
      </c>
      <c r="AL47" s="66" t="s">
        <v>95</v>
      </c>
      <c r="AM47" s="74">
        <v>8.3333333333334147E-3</v>
      </c>
      <c r="AN47" s="44">
        <v>0.74097222222222225</v>
      </c>
      <c r="AO47" s="66">
        <v>206</v>
      </c>
    </row>
    <row r="48" spans="1:41">
      <c r="A48" s="37">
        <v>0.69166666666666665</v>
      </c>
      <c r="B48" s="57">
        <f t="shared" si="17"/>
      </c>
      <c r="C48" s="10">
        <v>97</v>
      </c>
      <c r="D48" s="59">
        <f t="shared" si="21"/>
      </c>
      <c r="E48" s="69">
        <v>0.69722222222222219</v>
      </c>
      <c r="F48" s="111">
        <v>0.00625</v>
      </c>
      <c r="G48" s="69">
        <f t="shared" si="1"/>
      </c>
      <c r="H48" s="79">
        <v>2.7777777777777779E-3</v>
      </c>
      <c r="I48" s="69">
        <f t="shared" si="2"/>
      </c>
      <c r="J48" s="79">
        <v>9.7222222222222224E-3</v>
      </c>
      <c r="K48" s="70">
        <f t="shared" si="16"/>
      </c>
      <c r="L48" s="66" t="s">
        <v>117</v>
      </c>
      <c r="M48" s="66" t="s">
        <v>189</v>
      </c>
      <c r="N48" s="73" t="s">
        <v>29</v>
      </c>
      <c r="O48" s="66" t="s">
        <v>221</v>
      </c>
      <c r="P48" s="73" t="s">
        <v>14</v>
      </c>
      <c r="Q48" s="66" t="s">
        <v>88</v>
      </c>
      <c r="R48" s="74">
        <v>9.0277777777778567E-3</v>
      </c>
      <c r="S48" s="44">
        <v>0.71111111111111114</v>
      </c>
      <c r="T48" s="66">
        <v>231</v>
      </c>
      <c r="U48" s="30"/>
      <c r="V48" s="16">
        <v>97</v>
      </c>
      <c r="W48" s="69">
        <v>0.74097222222222214</v>
      </c>
      <c r="X48" s="75">
        <f t="shared" si="20"/>
      </c>
      <c r="Y48" s="110" t="s">
        <v>25</v>
      </c>
      <c r="Z48" s="69">
        <f t="shared" si="18"/>
      </c>
      <c r="AA48" s="110" t="s">
        <v>20</v>
      </c>
      <c r="AB48" s="69">
        <f t="shared" si="5"/>
      </c>
      <c r="AC48" s="111">
        <v>0.00625</v>
      </c>
      <c r="AD48" s="69">
        <f t="shared" si="15"/>
      </c>
      <c r="AE48" s="58">
        <f t="shared" si="8"/>
      </c>
      <c r="AF48" s="37">
        <v>0.76458333333333328</v>
      </c>
      <c r="AG48" s="66" t="s">
        <v>120</v>
      </c>
      <c r="AH48" s="66" t="s">
        <v>190</v>
      </c>
      <c r="AI48" s="73" t="s">
        <v>18</v>
      </c>
      <c r="AJ48" s="66" t="s">
        <v>105</v>
      </c>
      <c r="AK48" s="73" t="s">
        <v>15</v>
      </c>
      <c r="AL48" s="66" t="s">
        <v>94</v>
      </c>
      <c r="AM48" s="74">
        <v>7.6388888888888618E-3</v>
      </c>
      <c r="AN48" s="44">
        <v>0.75069444444444444</v>
      </c>
      <c r="AO48" s="66">
        <v>205</v>
      </c>
    </row>
    <row r="49" spans="1:41">
      <c r="A49" s="37">
        <v>0.7</v>
      </c>
      <c r="B49" s="57">
        <f t="shared" si="17"/>
      </c>
      <c r="C49" s="10">
        <v>97</v>
      </c>
      <c r="D49" s="59">
        <f t="shared" si="21"/>
      </c>
      <c r="E49" s="69">
        <v>0.70763888888888893</v>
      </c>
      <c r="F49" s="110" t="s">
        <v>18</v>
      </c>
      <c r="G49" s="69">
        <f t="shared" si="1"/>
      </c>
      <c r="H49" s="110" t="s">
        <v>27</v>
      </c>
      <c r="I49" s="69">
        <f t="shared" si="2"/>
      </c>
      <c r="J49" s="111">
        <v>0.009027777777777777</v>
      </c>
      <c r="K49" s="70">
        <f t="shared" si="16"/>
      </c>
      <c r="L49" s="66" t="s">
        <v>117</v>
      </c>
      <c r="M49" s="66" t="s">
        <v>84</v>
      </c>
      <c r="N49" s="73" t="s">
        <v>13</v>
      </c>
      <c r="O49" s="66" t="s">
        <v>214</v>
      </c>
      <c r="P49" s="73" t="s">
        <v>15</v>
      </c>
      <c r="Q49" s="66" t="s">
        <v>90</v>
      </c>
      <c r="R49" s="74">
        <v>9.7222222222221877E-3</v>
      </c>
      <c r="S49" s="44">
        <v>0.72222222222222221</v>
      </c>
      <c r="T49" s="66">
        <v>229</v>
      </c>
      <c r="U49" s="30"/>
      <c r="V49" s="16">
        <v>97</v>
      </c>
      <c r="W49" s="69">
        <v>0.75138888888888888</v>
      </c>
      <c r="X49" s="77">
        <f t="shared" si="20"/>
      </c>
      <c r="Y49" s="111">
        <v>0.007638888888888889</v>
      </c>
      <c r="Z49" s="69">
        <f t="shared" si="18"/>
      </c>
      <c r="AA49" s="110" t="s">
        <v>20</v>
      </c>
      <c r="AB49" s="69">
        <f t="shared" si="5"/>
      </c>
      <c r="AC49" s="111">
        <v>0.005555555555555556</v>
      </c>
      <c r="AD49" s="69">
        <f t="shared" si="15"/>
      </c>
      <c r="AE49" s="58">
        <f t="shared" si="8"/>
      </c>
      <c r="AF49" s="37">
        <v>0.7729166666666667</v>
      </c>
      <c r="AG49" s="66" t="s">
        <v>120</v>
      </c>
      <c r="AH49" s="66" t="s">
        <v>96</v>
      </c>
      <c r="AI49" s="73" t="s">
        <v>29</v>
      </c>
      <c r="AJ49" s="66" t="s">
        <v>97</v>
      </c>
      <c r="AK49" s="73" t="s">
        <v>15</v>
      </c>
      <c r="AL49" s="66" t="s">
        <v>106</v>
      </c>
      <c r="AM49" s="74">
        <v>7.6388888888888618E-3</v>
      </c>
      <c r="AN49" s="44">
        <v>0.76041666666666663</v>
      </c>
      <c r="AO49" s="66">
        <v>205</v>
      </c>
    </row>
    <row r="50" spans="1:41">
      <c r="A50" s="37">
        <v>0.71388888888888891</v>
      </c>
      <c r="B50" s="57">
        <f t="shared" si="17"/>
      </c>
      <c r="C50" s="10">
        <v>97</v>
      </c>
      <c r="D50" s="59">
        <f t="shared" si="21"/>
      </c>
      <c r="E50" s="69">
        <v>0.71805555555555556</v>
      </c>
      <c r="F50" s="111">
        <v>0.00625</v>
      </c>
      <c r="G50" s="69">
        <f t="shared" si="1"/>
      </c>
      <c r="H50" s="79">
        <v>3.472222222222222E-3</v>
      </c>
      <c r="I50" s="69">
        <f t="shared" si="2"/>
      </c>
      <c r="J50" s="111">
        <v>0.008333333333333333</v>
      </c>
      <c r="K50" s="70">
        <f t="shared" si="16"/>
      </c>
      <c r="L50" s="66" t="s">
        <v>117</v>
      </c>
      <c r="M50" s="66" t="s">
        <v>86</v>
      </c>
      <c r="N50" s="73" t="s">
        <v>29</v>
      </c>
      <c r="O50" s="66" t="s">
        <v>104</v>
      </c>
      <c r="P50" s="73" t="s">
        <v>14</v>
      </c>
      <c r="Q50" s="66" t="s">
        <v>92</v>
      </c>
      <c r="R50" s="74">
        <v>9.7222222222221877E-3</v>
      </c>
      <c r="S50" s="44">
        <v>0.73263888888888884</v>
      </c>
      <c r="T50" s="66">
        <v>231</v>
      </c>
      <c r="U50" s="30"/>
      <c r="V50" s="16">
        <v>97</v>
      </c>
      <c r="W50" s="69">
        <v>0.76249999999999996</v>
      </c>
      <c r="X50" s="77">
        <f t="shared" si="20"/>
      </c>
      <c r="Y50" s="110" t="s">
        <v>23</v>
      </c>
      <c r="Z50" s="69">
        <f t="shared" si="18"/>
      </c>
      <c r="AA50" s="110" t="s">
        <v>20</v>
      </c>
      <c r="AB50" s="69">
        <f t="shared" si="5"/>
      </c>
      <c r="AC50" s="111">
        <v>0.004861111111111111</v>
      </c>
      <c r="AD50" s="69">
        <f t="shared" si="15"/>
      </c>
      <c r="AE50" s="58">
        <f t="shared" si="8"/>
      </c>
      <c r="AF50" s="37">
        <v>0.78263888888888888</v>
      </c>
      <c r="AG50" s="66" t="s">
        <v>120</v>
      </c>
      <c r="AH50" s="66" t="s">
        <v>268</v>
      </c>
      <c r="AI50" s="73" t="s">
        <v>29</v>
      </c>
      <c r="AJ50" s="66" t="s">
        <v>107</v>
      </c>
      <c r="AK50" s="73" t="s">
        <v>15</v>
      </c>
      <c r="AL50" s="66" t="s">
        <v>203</v>
      </c>
      <c r="AM50" s="74">
        <v>6.9444444444445308E-3</v>
      </c>
      <c r="AN50" s="44">
        <v>0.77083333333333337</v>
      </c>
      <c r="AO50" s="66">
        <v>174</v>
      </c>
    </row>
    <row r="51" spans="1:41">
      <c r="A51" s="37">
        <v>0.72222222222222221</v>
      </c>
      <c r="B51" s="57">
        <f t="shared" si="17"/>
      </c>
      <c r="C51" s="10">
        <v>97</v>
      </c>
      <c r="D51" s="59">
        <f t="shared" si="21"/>
      </c>
      <c r="E51" s="69">
        <v>0.72847222222222219</v>
      </c>
      <c r="F51" s="110" t="s">
        <v>18</v>
      </c>
      <c r="G51" s="69">
        <f t="shared" si="1"/>
      </c>
      <c r="H51" s="79">
        <v>2.7777777777777779E-3</v>
      </c>
      <c r="I51" s="69">
        <f t="shared" si="2"/>
      </c>
      <c r="J51" s="111">
        <v>0.007638888888888889</v>
      </c>
      <c r="K51" s="70">
        <f t="shared" si="16"/>
      </c>
      <c r="L51" s="66" t="s">
        <v>117</v>
      </c>
      <c r="M51" s="66" t="s">
        <v>93</v>
      </c>
      <c r="N51" s="73" t="s">
        <v>13</v>
      </c>
      <c r="O51" s="66" t="s">
        <v>188</v>
      </c>
      <c r="P51" s="73" t="s">
        <v>14</v>
      </c>
      <c r="Q51" s="66" t="s">
        <v>95</v>
      </c>
      <c r="R51" s="74">
        <v>9.7222222222222987E-3</v>
      </c>
      <c r="S51" s="44">
        <v>0.74236111111111114</v>
      </c>
      <c r="T51" s="66">
        <v>229</v>
      </c>
      <c r="U51" s="30"/>
      <c r="V51" s="16">
        <v>97</v>
      </c>
      <c r="W51" s="69">
        <v>0.7729166666666667</v>
      </c>
      <c r="X51" s="77">
        <f t="shared" si="20"/>
      </c>
      <c r="Y51" s="110" t="s">
        <v>23</v>
      </c>
      <c r="Z51" s="69">
        <f t="shared" si="18"/>
      </c>
      <c r="AA51" s="79">
        <v>2.7777777777777779E-3</v>
      </c>
      <c r="AB51" s="69">
        <f t="shared" si="5"/>
      </c>
      <c r="AC51" s="111">
        <v>0.004861111111111111</v>
      </c>
      <c r="AD51" s="69">
        <f t="shared" si="15"/>
      </c>
      <c r="AE51" s="58">
        <f t="shared" si="8"/>
      </c>
      <c r="AF51" s="37">
        <v>0.79305555555555551</v>
      </c>
      <c r="AG51" s="66" t="s">
        <v>120</v>
      </c>
      <c r="AH51" s="66" t="s">
        <v>98</v>
      </c>
      <c r="AI51" s="73" t="s">
        <v>29</v>
      </c>
      <c r="AJ51" s="66" t="s">
        <v>192</v>
      </c>
      <c r="AK51" s="73" t="s">
        <v>14</v>
      </c>
      <c r="AL51" s="66" t="s">
        <v>193</v>
      </c>
      <c r="AM51" s="74">
        <v>6.9444444444444198E-3</v>
      </c>
      <c r="AN51" s="44">
        <v>0.78125</v>
      </c>
      <c r="AO51" s="66">
        <v>217</v>
      </c>
    </row>
    <row r="52" spans="1:41">
      <c r="A52" s="37">
        <v>0.73333333333333328</v>
      </c>
      <c r="B52" s="57">
        <f t="shared" si="17"/>
      </c>
      <c r="C52" s="10">
        <v>97</v>
      </c>
      <c r="D52" s="59">
        <f t="shared" si="21"/>
      </c>
      <c r="E52" s="69">
        <v>0.73888888888888893</v>
      </c>
      <c r="F52" s="110" t="s">
        <v>18</v>
      </c>
      <c r="G52" s="69">
        <f t="shared" si="1"/>
      </c>
      <c r="H52" s="79">
        <v>2.7777777777777779E-3</v>
      </c>
      <c r="I52" s="69">
        <f t="shared" si="2"/>
      </c>
      <c r="J52" s="111">
        <v>0.008333333333333333</v>
      </c>
      <c r="K52" s="70">
        <f t="shared" si="16"/>
      </c>
      <c r="L52" s="66" t="s">
        <v>117</v>
      </c>
      <c r="M52" s="66" t="s">
        <v>194</v>
      </c>
      <c r="N52" s="73" t="s">
        <v>13</v>
      </c>
      <c r="O52" s="66" t="s">
        <v>195</v>
      </c>
      <c r="P52" s="73" t="s">
        <v>14</v>
      </c>
      <c r="Q52" s="66" t="s">
        <v>94</v>
      </c>
      <c r="R52" s="74">
        <v>9.0277777777777457E-3</v>
      </c>
      <c r="S52" s="44">
        <v>0.75208333333333333</v>
      </c>
      <c r="T52" s="66">
        <v>235</v>
      </c>
      <c r="U52" s="30"/>
      <c r="V52" s="16">
        <v>97</v>
      </c>
      <c r="W52" s="69">
        <v>0.78333333333333333</v>
      </c>
      <c r="X52" s="77">
        <f t="shared" si="20"/>
      </c>
      <c r="Y52" s="110" t="s">
        <v>23</v>
      </c>
      <c r="Z52" s="69">
        <f t="shared" si="18"/>
      </c>
      <c r="AA52" s="110" t="s">
        <v>15</v>
      </c>
      <c r="AB52" s="69">
        <f t="shared" si="5"/>
      </c>
      <c r="AC52" s="111">
        <v>0.005555555555555556</v>
      </c>
      <c r="AD52" s="69">
        <f t="shared" si="15"/>
      </c>
      <c r="AE52" s="58">
        <f t="shared" si="8"/>
      </c>
      <c r="AF52" s="37">
        <v>0.80347222222222225</v>
      </c>
      <c r="AG52" s="66" t="s">
        <v>120</v>
      </c>
      <c r="AH52" s="66" t="s">
        <v>197</v>
      </c>
      <c r="AI52" s="73" t="s">
        <v>29</v>
      </c>
      <c r="AJ52" s="66" t="s">
        <v>267</v>
      </c>
      <c r="AK52" s="73" t="s">
        <v>14</v>
      </c>
      <c r="AL52" s="66" t="s">
        <v>266</v>
      </c>
      <c r="AM52" s="74">
        <v>6.9444444444444198E-3</v>
      </c>
      <c r="AN52" s="44">
        <v>0.79236111111111107</v>
      </c>
      <c r="AO52" s="66">
        <v>212</v>
      </c>
    </row>
    <row r="53" spans="1:41">
      <c r="A53" s="37">
        <v>0.7416666666666667</v>
      </c>
      <c r="B53" s="57">
        <f t="shared" si="17"/>
      </c>
      <c r="C53" s="10">
        <v>97</v>
      </c>
      <c r="D53" s="59">
        <f t="shared" si="21"/>
      </c>
      <c r="E53" s="69">
        <v>0.74930555555555556</v>
      </c>
      <c r="F53" s="110" t="s">
        <v>18</v>
      </c>
      <c r="G53" s="69">
        <f t="shared" si="1"/>
      </c>
      <c r="H53" s="79">
        <v>2.7777777777777779E-3</v>
      </c>
      <c r="I53" s="69">
        <f t="shared" si="2"/>
      </c>
      <c r="J53" s="111">
        <v>0.007638888888888889</v>
      </c>
      <c r="K53" s="70">
        <f t="shared" si="16"/>
      </c>
      <c r="L53" s="66" t="s">
        <v>117</v>
      </c>
      <c r="M53" s="66" t="s">
        <v>198</v>
      </c>
      <c r="N53" s="73" t="s">
        <v>13</v>
      </c>
      <c r="O53" s="66" t="s">
        <v>196</v>
      </c>
      <c r="P53" s="73" t="s">
        <v>14</v>
      </c>
      <c r="Q53" s="66" t="s">
        <v>191</v>
      </c>
      <c r="R53" s="74">
        <v>8.3333333333333037E-3</v>
      </c>
      <c r="S53" s="44">
        <v>0.76180555555555551</v>
      </c>
      <c r="T53" s="66">
        <v>234</v>
      </c>
      <c r="U53" s="30"/>
      <c r="V53" s="16" t="s">
        <v>178</v>
      </c>
      <c r="W53" s="69">
        <v>0.79374999999999996</v>
      </c>
      <c r="X53" s="77">
        <f t="shared" si="20"/>
      </c>
      <c r="Y53" s="111">
        <v>0.00625</v>
      </c>
      <c r="Z53" s="69">
        <f t="shared" si="18"/>
      </c>
      <c r="AA53" s="110" t="s">
        <v>15</v>
      </c>
      <c r="AB53" s="69">
        <f t="shared" si="5"/>
      </c>
      <c r="AC53" s="111">
        <v>0.005555555555555556</v>
      </c>
      <c r="AD53" s="69">
        <f t="shared" si="15"/>
      </c>
      <c r="AE53" s="58">
        <f t="shared" si="8"/>
      </c>
      <c r="AF53" s="37">
        <v>0.81388888888888888</v>
      </c>
      <c r="AG53" s="66" t="s">
        <v>120</v>
      </c>
      <c r="AH53" s="66" t="s">
        <v>199</v>
      </c>
      <c r="AI53" s="73" t="s">
        <v>13</v>
      </c>
      <c r="AJ53" s="66" t="s">
        <v>200</v>
      </c>
      <c r="AK53" s="73" t="s">
        <v>14</v>
      </c>
      <c r="AL53" s="66" t="s">
        <v>201</v>
      </c>
      <c r="AM53" s="74">
        <v>6.9444444444445308E-3</v>
      </c>
      <c r="AN53" s="44">
        <v>0.80208333333333337</v>
      </c>
      <c r="AO53" s="66">
        <v>211</v>
      </c>
    </row>
    <row r="54" spans="1:41">
      <c r="A54" s="37">
        <v>0.75555555555555554</v>
      </c>
      <c r="B54" s="57">
        <f t="shared" si="17"/>
      </c>
      <c r="C54" s="10">
        <v>97</v>
      </c>
      <c r="D54" s="59">
        <f t="shared" si="21"/>
      </c>
      <c r="E54" s="69">
        <v>0.75972222222222219</v>
      </c>
      <c r="F54" s="111">
        <v>0.005555555555555556</v>
      </c>
      <c r="G54" s="69">
        <f t="shared" si="1"/>
      </c>
      <c r="H54" s="110" t="s">
        <v>20</v>
      </c>
      <c r="I54" s="69">
        <f t="shared" si="2"/>
      </c>
      <c r="J54" s="111">
        <v>0.006944444444444444</v>
      </c>
      <c r="K54" s="70">
        <f t="shared" si="16"/>
      </c>
      <c r="L54" s="66" t="s">
        <v>117</v>
      </c>
      <c r="M54" s="66" t="s">
        <v>202</v>
      </c>
      <c r="N54" s="73" t="s">
        <v>27</v>
      </c>
      <c r="O54" s="66" t="s">
        <v>107</v>
      </c>
      <c r="P54" s="73" t="s">
        <v>15</v>
      </c>
      <c r="Q54" s="66" t="s">
        <v>203</v>
      </c>
      <c r="R54" s="74">
        <v>7.6388888888889728E-3</v>
      </c>
      <c r="S54" s="44">
        <v>0.77152777777777781</v>
      </c>
      <c r="T54" s="66">
        <v>235</v>
      </c>
      <c r="U54" s="30"/>
      <c r="V54" s="17" t="s">
        <v>178</v>
      </c>
      <c r="W54" s="69">
        <v>0.80486111111111114</v>
      </c>
      <c r="X54" s="77">
        <f t="shared" si="20"/>
      </c>
      <c r="Y54" s="110" t="s">
        <v>29</v>
      </c>
      <c r="Z54" s="71">
        <f t="shared" si="18"/>
      </c>
      <c r="AA54" s="110" t="s">
        <v>20</v>
      </c>
      <c r="AB54" s="71">
        <f t="shared" si="5"/>
      </c>
      <c r="AC54" s="111">
        <v>0.004861111111111111</v>
      </c>
      <c r="AD54" s="71">
        <f t="shared" si="15"/>
      </c>
      <c r="AE54" s="58">
        <f t="shared" si="8"/>
      </c>
      <c r="AF54" s="37">
        <v>0.82430555555555551</v>
      </c>
      <c r="AG54" s="66" t="s">
        <v>120</v>
      </c>
      <c r="AH54" s="66" t="s">
        <v>101</v>
      </c>
      <c r="AI54" s="73" t="s">
        <v>13</v>
      </c>
      <c r="AJ54" s="66" t="s">
        <v>102</v>
      </c>
      <c r="AK54" s="73" t="s">
        <v>14</v>
      </c>
      <c r="AL54" s="66" t="s">
        <v>103</v>
      </c>
      <c r="AM54" s="74">
        <v>6.2499999999999778E-3</v>
      </c>
      <c r="AN54" s="44">
        <v>0.81180555555555556</v>
      </c>
      <c r="AO54" s="66">
        <v>223</v>
      </c>
    </row>
    <row r="55" spans="1:41">
      <c r="A55" s="37">
        <v>0.76388888888888884</v>
      </c>
      <c r="B55" s="57">
        <f t="shared" si="17"/>
      </c>
      <c r="C55" s="10">
        <v>97</v>
      </c>
      <c r="D55" s="59">
        <f t="shared" si="21"/>
      </c>
      <c r="E55" s="69">
        <v>0.77013888888888893</v>
      </c>
      <c r="F55" s="111">
        <v>0.005555555555555556</v>
      </c>
      <c r="G55" s="69">
        <f t="shared" si="1"/>
      </c>
      <c r="H55" s="110" t="s">
        <v>20</v>
      </c>
      <c r="I55" s="69">
        <f t="shared" si="2"/>
      </c>
      <c r="J55" s="111">
        <v>0.006944444444444444</v>
      </c>
      <c r="K55" s="70">
        <f t="shared" si="16"/>
      </c>
      <c r="L55" s="66" t="s">
        <v>117</v>
      </c>
      <c r="M55" s="66" t="s">
        <v>205</v>
      </c>
      <c r="N55" s="73" t="s">
        <v>27</v>
      </c>
      <c r="O55" s="66" t="s">
        <v>204</v>
      </c>
      <c r="P55" s="73" t="s">
        <v>15</v>
      </c>
      <c r="Q55" s="66" t="s">
        <v>193</v>
      </c>
      <c r="R55" s="74">
        <v>8.3333333333333037E-3</v>
      </c>
      <c r="S55" s="44">
        <v>0.78263888888888888</v>
      </c>
      <c r="T55" s="66">
        <v>233</v>
      </c>
      <c r="U55" s="30"/>
      <c r="V55" s="45"/>
    </row>
    <row r="56" spans="1:41">
      <c r="A56" s="37">
        <v>0.77569444444444446</v>
      </c>
      <c r="B56" s="57">
        <f t="shared" si="17"/>
      </c>
      <c r="C56" s="10">
        <v>97</v>
      </c>
      <c r="D56" s="59">
        <f t="shared" si="21"/>
      </c>
      <c r="E56" s="69">
        <v>0.78055555555555556</v>
      </c>
      <c r="F56" s="110" t="s">
        <v>29</v>
      </c>
      <c r="G56" s="69">
        <f t="shared" si="1"/>
      </c>
      <c r="H56" s="111">
        <v>0.0020833333333333333</v>
      </c>
      <c r="I56" s="69">
        <f t="shared" si="2"/>
      </c>
      <c r="J56" s="111">
        <v>0.006944444444444444</v>
      </c>
      <c r="K56" s="70">
        <f t="shared" si="16"/>
      </c>
      <c r="L56" s="66" t="s">
        <v>117</v>
      </c>
      <c r="M56" s="66" t="s">
        <v>197</v>
      </c>
      <c r="N56" s="73" t="s">
        <v>27</v>
      </c>
      <c r="O56" s="66" t="s">
        <v>206</v>
      </c>
      <c r="P56" s="73" t="s">
        <v>14</v>
      </c>
      <c r="Q56" s="66" t="s">
        <v>100</v>
      </c>
      <c r="R56" s="74">
        <v>8.3333333333333037E-3</v>
      </c>
      <c r="S56" s="44">
        <v>0.79236111111111107</v>
      </c>
      <c r="T56" s="66">
        <v>243</v>
      </c>
      <c r="U56" s="30"/>
      <c r="V56" s="45"/>
    </row>
    <row r="57" spans="1:41">
      <c r="A57" s="38">
        <v>0.79652777777777772</v>
      </c>
      <c r="B57" s="57">
        <f t="shared" si="17"/>
      </c>
      <c r="C57" s="2" t="s">
        <v>178</v>
      </c>
      <c r="D57" s="65">
        <f t="shared" si="21"/>
      </c>
      <c r="E57" s="69">
        <v>0.80138888888888893</v>
      </c>
      <c r="F57" s="112" t="s">
        <v>29</v>
      </c>
      <c r="G57" s="71">
        <f t="shared" si="1"/>
      </c>
      <c r="H57" s="80" t="s">
        <v>14</v>
      </c>
      <c r="I57" s="71">
        <f t="shared" si="2"/>
      </c>
      <c r="J57" s="81">
        <v>7.6388888888888618E-3</v>
      </c>
      <c r="K57" s="72">
        <f t="shared" si="16"/>
      </c>
      <c r="L57" s="66" t="s">
        <v>117</v>
      </c>
      <c r="M57" s="66" t="s">
        <v>101</v>
      </c>
      <c r="N57" s="73" t="s">
        <v>27</v>
      </c>
      <c r="O57" s="66" t="s">
        <v>207</v>
      </c>
      <c r="P57" s="73" t="s">
        <v>14</v>
      </c>
      <c r="Q57" s="66" t="s">
        <v>208</v>
      </c>
      <c r="R57" s="74">
        <v>7.6388888888888618E-3</v>
      </c>
      <c r="S57" s="44">
        <v>0.8125</v>
      </c>
      <c r="T57" s="66">
        <v>242</v>
      </c>
      <c r="V57" s="45"/>
    </row>
    <row r="58" spans="1:41" ht="45.75" customHeight="true">
      <c r="A58" s="18" t="s">
        <v>172</v>
      </c>
      <c r="B58" s="18"/>
      <c r="C58" s="18" t="s">
        <v>209</v>
      </c>
      <c r="D58" s="18"/>
      <c r="E58" s="1"/>
      <c r="F58" s="18"/>
      <c r="G58" s="24"/>
      <c r="H58" s="50"/>
      <c r="I58" s="51"/>
      <c r="J58" s="52"/>
      <c r="K58" s="24"/>
      <c r="U58" s="43"/>
      <c r="V58" s="28"/>
      <c r="W58" s="45"/>
      <c r="X58" s="45"/>
      <c r="Z58" s="29"/>
      <c r="AB58" s="29"/>
      <c r="AD58" s="24"/>
      <c r="AE58" s="24"/>
      <c r="AF58" s="3"/>
    </row>
    <row r="59" spans="1:41">
      <c r="A59" s="23" t="s">
        <v>174</v>
      </c>
      <c r="B59" s="23"/>
      <c r="C59" s="91" t="s">
        <v>365</v>
      </c>
      <c r="D59" s="91"/>
      <c r="E59" s="91"/>
      <c r="F59" s="91"/>
      <c r="G59" s="91"/>
      <c r="H59" s="91"/>
      <c r="I59" s="91"/>
      <c r="J59" s="91"/>
      <c r="K59" s="91"/>
      <c r="V59" s="28"/>
      <c r="W59" s="45"/>
      <c r="X59" s="45"/>
      <c r="Z59" s="29"/>
      <c r="AB59" s="29"/>
      <c r="AD59" s="24"/>
      <c r="AE59" s="24"/>
      <c r="AF59" s="3"/>
    </row>
    <row r="60" spans="1:41">
      <c r="A60" s="53"/>
      <c r="B60" s="53"/>
      <c r="C60" s="50"/>
      <c r="D60" s="50"/>
      <c r="G60" s="1"/>
      <c r="H60" s="54"/>
      <c r="I60" s="1"/>
      <c r="V60" s="45"/>
      <c r="W60" s="20"/>
      <c r="X60" s="20"/>
      <c r="Z60" s="46"/>
    </row>
    <row r="61" spans="1:41">
      <c r="E61" s="18"/>
      <c r="G61" s="19"/>
      <c r="W61" s="20"/>
      <c r="X61" s="20"/>
      <c r="Z61" s="19"/>
    </row>
    <row r="62" spans="1:41">
      <c r="G62" s="19"/>
      <c r="W62" s="20"/>
      <c r="X62" s="20"/>
      <c r="Z62" s="19"/>
    </row>
    <row r="63" spans="1:41">
      <c r="G63" s="19"/>
      <c r="W63" s="20"/>
      <c r="X63" s="20"/>
      <c r="Z63" s="19"/>
    </row>
    <row r="64" spans="1:41">
      <c r="G64" s="19"/>
      <c r="W64" s="20"/>
      <c r="X64" s="20"/>
      <c r="Z64" s="19"/>
    </row>
    <row r="65" spans="7:26">
      <c r="G65" s="19"/>
      <c r="W65" s="20"/>
      <c r="X65" s="20"/>
      <c r="Z65" s="19"/>
    </row>
    <row r="66" spans="7:26">
      <c r="G66" s="19"/>
      <c r="W66" s="20"/>
      <c r="X66" s="20"/>
      <c r="Z66" s="19"/>
    </row>
    <row r="67" spans="7:26">
      <c r="G67" s="19"/>
      <c r="W67" s="20"/>
      <c r="X67" s="20"/>
      <c r="Z67" s="19"/>
    </row>
    <row r="68" spans="7:26">
      <c r="G68" s="19"/>
      <c r="W68" s="20"/>
      <c r="X68" s="20"/>
      <c r="Z68" s="19"/>
    </row>
    <row r="69" spans="7:26">
      <c r="G69" s="19"/>
      <c r="W69" s="20"/>
      <c r="X69" s="20"/>
      <c r="Z69" s="19"/>
    </row>
    <row r="70" spans="7:26">
      <c r="G70" s="19"/>
      <c r="W70" s="20"/>
      <c r="X70" s="20"/>
      <c r="Z70" s="19"/>
    </row>
    <row r="71" spans="7:26">
      <c r="G71" s="19"/>
      <c r="W71" s="20"/>
      <c r="X71" s="20"/>
    </row>
    <row r="72" spans="7:26">
      <c r="G72" s="19"/>
    </row>
    <row r="73" spans="7:26">
      <c r="G73" s="19"/>
    </row>
  </sheetData>
  <mergeCells count="11">
    <mergeCell ref="C59:K59"/>
    <mergeCell ref="T2:T4"/>
    <mergeCell ref="S2:S4"/>
    <mergeCell ref="Q2:Q4"/>
    <mergeCell ref="O2:O4"/>
    <mergeCell ref="M2:M4"/>
    <mergeCell ref="AO2:AO4"/>
    <mergeCell ref="AN2:AN4"/>
    <mergeCell ref="AL2:AL4"/>
    <mergeCell ref="AJ2:AJ4"/>
    <mergeCell ref="AH2:AH4"/>
  </mergeCells>
  <conditionalFormatting sqref="D4:D57">
    <cfRule type="colorScale" priority="1">
      <colorScale>
        <cfvo type="min"/>
        <cfvo type="percentile" val="50"/>
        <cfvo type="max"/>
        <color rgb="FFF8696B"/>
        <color rgb="FFFFEB84"/>
        <color rgb="FF63BE7B"/>
      </colorScale>
    </cfRule>
  </conditionalFormatting>
  <pageMargins left="0.7" right="0.7" top="0.75" bottom="0.75" header="0.3" footer="0.3"/>
  <pageSetup r:id="rId1" orientation="portrait" paperSize="9"/>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4736A-6634-4068-A5A3-22C3CE124683}">
  <sheetPr>
    <tabColor rgb="FF92D050"/>
  </sheetPr>
  <dimension ref="A1:BJ77"/>
  <sheetViews>
    <sheetView tabSelected="true" topLeftCell="X43" zoomScale="115" zoomScaleNormal="115" workbookViewId="0">
      <selection activeCell="AO3" sqref="AO3:BF54"/>
    </sheetView>
  </sheetViews>
  <sheetFormatPr defaultRowHeight="15" customHeight="true"/>
  <cols>
    <col customWidth="true" max="1" min="1" style="22" width="10.33203125"/>
    <col customWidth="true" max="2" min="2" style="22" width="10.21875"/>
    <col customWidth="true" max="3" min="3" style="1" width="6.33203125"/>
    <col customWidth="true" max="4" min="4" width="8.6640625"/>
    <col customWidth="true" max="5" min="5" width="10.33203125"/>
    <col customWidth="true" max="6" min="6" width="8.6640625"/>
    <col customWidth="true" max="7" min="7" width="8.44140625"/>
    <col customWidth="true" max="8" min="8" style="28" width="6.6640625"/>
    <col customWidth="true" hidden="true" max="20" min="9" style="28" width="6.6640625"/>
    <col customWidth="true" max="24" min="21" style="28" width="6.6640625"/>
    <col customWidth="true" max="35" min="25" style="104" width="6.6640625"/>
    <col customWidth="true" max="36" min="36" style="1" width="6.33203125"/>
    <col customWidth="true" max="37" min="37" style="3" width="8.44140625"/>
    <col customWidth="true" max="38" min="38" style="3" width="8.33203125"/>
    <col customWidth="true" max="39" min="39" style="3" width="10.6640625"/>
    <col customWidth="true" max="40" min="40" style="3" width="8.6640625"/>
    <col customWidth="true" hidden="true" max="53" min="42" width="0"/>
  </cols>
  <sheetData>
    <row r="1" spans="1:62" ht="15" customHeight="true">
      <c r="H1" s="30"/>
      <c r="I1" s="30"/>
      <c r="J1" s="30"/>
      <c r="K1" s="30"/>
      <c r="L1" s="30"/>
      <c r="M1" s="30"/>
      <c r="N1" s="30"/>
      <c r="O1" s="30"/>
      <c r="P1" s="30"/>
      <c r="Q1" s="30"/>
      <c r="R1" s="30"/>
      <c r="S1" s="30"/>
      <c r="T1" s="30"/>
      <c r="U1" s="30"/>
      <c r="V1" s="30"/>
      <c r="W1" s="30"/>
      <c r="X1" s="30"/>
      <c r="Y1" s="98"/>
      <c r="Z1" s="98"/>
      <c r="AA1" s="98"/>
      <c r="AB1" s="98"/>
      <c r="AC1" s="98"/>
      <c r="AD1" s="98"/>
      <c r="AE1" s="98"/>
      <c r="AF1" s="98"/>
      <c r="AG1" s="98"/>
      <c r="AH1" s="98"/>
      <c r="AI1" s="98"/>
    </row>
    <row r="2" spans="1:62" ht="15" customHeight="true">
      <c r="A2" s="40" t="s">
        <v>0</v>
      </c>
      <c r="B2" s="55"/>
      <c r="C2" s="4"/>
      <c r="D2" s="4"/>
      <c r="E2" s="4"/>
      <c r="F2" s="4"/>
      <c r="G2" s="5" t="s">
        <v>108</v>
      </c>
      <c r="H2" s="30"/>
      <c r="I2" s="30"/>
      <c r="J2" s="30"/>
      <c r="K2" s="30"/>
      <c r="L2" s="30"/>
      <c r="M2" s="30"/>
      <c r="N2" s="30"/>
      <c r="O2" s="30"/>
      <c r="P2" s="30"/>
      <c r="Q2" s="30"/>
      <c r="R2" s="30"/>
      <c r="S2" s="30"/>
      <c r="T2" s="30"/>
      <c r="U2" s="30"/>
      <c r="V2" s="30"/>
      <c r="W2" s="30"/>
      <c r="X2" s="30"/>
      <c r="Y2" s="98"/>
      <c r="Z2" s="98"/>
      <c r="AA2" s="98"/>
      <c r="AB2" s="98"/>
      <c r="AC2" s="98"/>
      <c r="AD2" s="98"/>
      <c r="AE2" s="98"/>
      <c r="AF2" s="98"/>
      <c r="AG2" s="98"/>
      <c r="AH2" s="98"/>
      <c r="AI2" s="98"/>
      <c r="AJ2" s="11" t="s">
        <v>109</v>
      </c>
      <c r="AK2" s="12"/>
      <c r="AL2" s="12"/>
      <c r="AM2" s="12"/>
      <c r="AN2" s="12"/>
    </row>
    <row r="3" spans="1:62" ht="15" customHeight="true">
      <c r="A3" s="41" t="s">
        <v>2</v>
      </c>
      <c r="B3" s="56"/>
      <c r="C3" s="7"/>
      <c r="D3" s="35"/>
      <c r="E3" s="13"/>
      <c r="F3" s="7"/>
      <c r="G3" s="8"/>
      <c r="H3" s="30"/>
      <c r="I3" s="30"/>
      <c r="J3" s="30"/>
      <c r="K3" s="30"/>
      <c r="L3" s="30"/>
      <c r="M3" s="30"/>
      <c r="N3" s="30" t="s">
        <v>303</v>
      </c>
      <c r="O3" s="30" t="s">
        <v>304</v>
      </c>
      <c r="P3" s="30" t="s">
        <v>305</v>
      </c>
      <c r="Q3" s="30" t="s">
        <v>306</v>
      </c>
      <c r="R3" s="30" t="s">
        <v>307</v>
      </c>
      <c r="S3" s="30"/>
      <c r="T3" s="30"/>
      <c r="U3" s="30" t="s">
        <v>114</v>
      </c>
      <c r="V3" s="30" t="s">
        <v>308</v>
      </c>
      <c r="W3" s="30" t="s">
        <v>309</v>
      </c>
      <c r="X3" s="30" t="s">
        <v>11</v>
      </c>
      <c r="Y3" s="98" t="s">
        <v>310</v>
      </c>
      <c r="Z3" s="98"/>
      <c r="AA3" s="98"/>
      <c r="AB3" s="98"/>
      <c r="AC3" s="98"/>
      <c r="AD3" s="98"/>
      <c r="AE3" s="98"/>
      <c r="AF3" s="98"/>
      <c r="AG3" s="98"/>
      <c r="AH3" s="98"/>
      <c r="AI3" s="98"/>
      <c r="AJ3" s="6" t="s">
        <v>2</v>
      </c>
      <c r="AK3" s="13"/>
      <c r="AL3" s="13"/>
      <c r="AM3" s="13"/>
      <c r="AN3" s="13"/>
      <c r="AU3" t="s">
        <v>303</v>
      </c>
      <c r="AV3" t="s">
        <v>304</v>
      </c>
      <c r="AW3" t="s">
        <v>305</v>
      </c>
      <c r="AX3" t="s">
        <v>306</v>
      </c>
      <c r="AY3" t="s">
        <v>307</v>
      </c>
      <c r="BB3" t="s">
        <v>11</v>
      </c>
      <c r="BC3" t="s">
        <v>309</v>
      </c>
      <c r="BD3" t="s">
        <v>308</v>
      </c>
      <c r="BE3" t="s">
        <v>114</v>
      </c>
      <c r="BF3" t="s">
        <v>310</v>
      </c>
    </row>
    <row r="4" spans="1:62" ht="15" customHeight="true">
      <c r="A4" s="60" t="s">
        <v>113</v>
      </c>
      <c r="B4" s="63" t="s">
        <v>8</v>
      </c>
      <c r="C4" s="61" t="s">
        <v>9</v>
      </c>
      <c r="D4" s="47" t="s">
        <v>114</v>
      </c>
      <c r="E4" s="47" t="s">
        <v>115</v>
      </c>
      <c r="F4" s="47" t="s">
        <v>10</v>
      </c>
      <c r="G4" s="49" t="s">
        <v>11</v>
      </c>
      <c r="H4" s="30"/>
      <c r="I4" s="30"/>
      <c r="J4" s="30"/>
      <c r="K4" s="30"/>
      <c r="L4" s="30"/>
      <c r="M4" s="30"/>
      <c r="N4" s="30"/>
      <c r="O4" s="30"/>
      <c r="P4" s="30"/>
      <c r="Q4" s="30"/>
      <c r="R4" s="30"/>
      <c r="S4" s="30"/>
      <c r="T4" s="30"/>
      <c r="U4" s="30"/>
      <c r="V4" s="30"/>
      <c r="W4" s="30"/>
      <c r="X4" s="30"/>
      <c r="Y4" s="98"/>
      <c r="Z4" s="98"/>
      <c r="AA4" s="98"/>
      <c r="AB4" s="98"/>
      <c r="AC4" s="98"/>
      <c r="AD4" s="98"/>
      <c r="AE4" s="98"/>
      <c r="AF4" s="98"/>
      <c r="AG4" s="98"/>
      <c r="AH4" s="98"/>
      <c r="AI4" s="98"/>
      <c r="AJ4" s="15" t="s">
        <v>9</v>
      </c>
      <c r="AK4" s="47" t="s">
        <v>11</v>
      </c>
      <c r="AL4" s="47" t="s">
        <v>10</v>
      </c>
      <c r="AM4" s="47" t="s">
        <v>115</v>
      </c>
      <c r="AN4" s="47" t="s">
        <v>114</v>
      </c>
    </row>
    <row r="5" spans="1:62" ht="15" customHeight="true">
      <c r="A5" s="36">
        <v>0.25555555555555554</v>
      </c>
      <c r="B5" s="57">
        <v>4.1666666666667074E-3</v>
      </c>
      <c r="C5" s="9">
        <v>97</v>
      </c>
      <c r="D5" s="69">
        <v>0.25972222222222224</v>
      </c>
      <c r="E5" s="67">
        <v>0.26319444444444445</v>
      </c>
      <c r="F5" s="67">
        <v>0.26527777777777778</v>
      </c>
      <c r="G5" s="68">
        <v>0.2722222222222222</v>
      </c>
      <c r="H5" s="30"/>
      <c r="I5" s="30"/>
      <c r="J5" s="30"/>
      <c r="K5" s="30"/>
      <c r="L5" s="30"/>
      <c r="M5" s="30" t="s">
        <v>311</v>
      </c>
      <c r="N5" s="30" t="s">
        <v>117</v>
      </c>
      <c r="O5" s="30"/>
      <c r="P5" s="30"/>
      <c r="Q5" s="30"/>
      <c r="R5" s="30"/>
      <c r="S5" s="30"/>
      <c r="T5" s="30"/>
      <c r="U5" s="105">
        <v>0.25972222222222224</v>
      </c>
      <c r="V5" s="105">
        <v>0.26319444444444445</v>
      </c>
      <c r="W5" s="105">
        <v>0.26527777777777778</v>
      </c>
      <c r="X5" s="105">
        <v>0.2722222222222222</v>
      </c>
      <c r="Y5" s="98"/>
      <c r="Z5" s="103">
        <f t="shared" ref="Z5:Z55" si="0">MROUND(D5,"0:01")=MROUND(U5,"0:01")</f>
      </c>
      <c r="AA5" s="103">
        <f t="shared" ref="AA5:AA55" si="1">MROUND(E5,"0:01")=MROUND(V5,"0:01")</f>
      </c>
      <c r="AB5" s="103">
        <f t="shared" ref="AB5:AB55" si="2">MROUND(F5,"0:01")=MROUND(W5,"0:01")</f>
      </c>
      <c r="AC5" s="103">
        <f t="shared" ref="AC5:AC55" si="3">MROUND(G5,"0:01")=MROUND(X5,"0:01")</f>
      </c>
      <c r="AD5" s="98"/>
      <c r="AE5" s="98"/>
      <c r="AF5" s="98"/>
      <c r="AG5" s="98"/>
      <c r="AH5" s="98"/>
      <c r="AI5" s="98"/>
      <c r="AJ5" s="14">
        <v>97</v>
      </c>
      <c r="AK5" s="67">
        <v>0.29097222222222224</v>
      </c>
      <c r="AL5" s="67">
        <v>0.29583333333333334</v>
      </c>
      <c r="AM5" s="67">
        <v>0.2986111111111111</v>
      </c>
      <c r="AN5" s="67">
        <v>0.30486111111111108</v>
      </c>
      <c r="AT5" t="s">
        <v>311</v>
      </c>
      <c r="AU5" t="s">
        <v>120</v>
      </c>
      <c r="BB5" s="19">
        <v>0.29097222222222224</v>
      </c>
      <c r="BC5" s="19">
        <v>0.29583333333333334</v>
      </c>
      <c r="BD5" s="19">
        <v>0.2986111111111111</v>
      </c>
      <c r="BE5" s="19">
        <v>0.30486111111111114</v>
      </c>
      <c r="BG5" s="103">
        <f t="shared" ref="BG5:BG54" si="4">MROUND(AK5,"0:01")=MROUND(BB5,"0:01")</f>
      </c>
      <c r="BH5" s="103">
        <f t="shared" ref="BH5:BH54" si="5">MROUND(AL5,"0:01")=MROUND(BC5,"0:01")</f>
      </c>
      <c r="BI5" s="103">
        <f t="shared" ref="BI5:BI54" si="6">MROUND(AM5,"0:01")=MROUND(BD5,"0:01")</f>
      </c>
      <c r="BJ5" s="103">
        <f t="shared" ref="BJ5:BJ54" si="7">MROUND(AN5,"0:01")=MROUND(BE5,"0:01")</f>
      </c>
    </row>
    <row r="6" spans="1:62" ht="15" customHeight="true">
      <c r="A6" s="36">
        <v>0.2638888888888889</v>
      </c>
      <c r="B6" s="57">
        <v>6.2499999999999778E-3</v>
      </c>
      <c r="C6" s="9">
        <v>97</v>
      </c>
      <c r="D6" s="69">
        <v>0.27013888888888887</v>
      </c>
      <c r="E6" s="67">
        <v>0.27361111111111108</v>
      </c>
      <c r="F6" s="67">
        <v>0.27638888888888885</v>
      </c>
      <c r="G6" s="68">
        <v>0.28472222222222221</v>
      </c>
      <c r="H6" s="30"/>
      <c r="I6" s="30"/>
      <c r="J6" s="30"/>
      <c r="K6" s="30"/>
      <c r="L6" s="30"/>
      <c r="M6" s="30" t="s">
        <v>315</v>
      </c>
      <c r="N6" s="30" t="s">
        <v>117</v>
      </c>
      <c r="O6" s="30"/>
      <c r="P6" s="30"/>
      <c r="Q6" s="30"/>
      <c r="R6" s="30"/>
      <c r="S6" s="30"/>
      <c r="T6" s="30"/>
      <c r="U6" s="105">
        <v>0.27013888888888887</v>
      </c>
      <c r="V6" s="105">
        <v>0.27361111111111114</v>
      </c>
      <c r="W6" s="105">
        <v>0.27638888888888891</v>
      </c>
      <c r="X6" s="105">
        <v>0.28472222222222221</v>
      </c>
      <c r="Y6" s="98"/>
      <c r="Z6" s="103">
        <f t="shared" si="0"/>
      </c>
      <c r="AA6" s="103">
        <f t="shared" si="1"/>
      </c>
      <c r="AB6" s="103">
        <f t="shared" si="2"/>
      </c>
      <c r="AC6" s="103">
        <f t="shared" si="3"/>
      </c>
      <c r="AD6" s="98"/>
      <c r="AE6" s="98"/>
      <c r="AF6" s="98"/>
      <c r="AG6" s="98"/>
      <c r="AH6" s="98"/>
      <c r="AI6" s="98"/>
      <c r="AJ6" s="14">
        <v>97</v>
      </c>
      <c r="AK6" s="67">
        <v>0.30416666666666664</v>
      </c>
      <c r="AL6" s="67">
        <v>0.30972222222222218</v>
      </c>
      <c r="AM6" s="67">
        <v>0.31249999999999994</v>
      </c>
      <c r="AN6" s="67">
        <v>0.31874999999999992</v>
      </c>
      <c r="AT6" t="s">
        <v>315</v>
      </c>
      <c r="AU6" t="s">
        <v>120</v>
      </c>
      <c r="BB6" s="19">
        <v>0.30416666666666664</v>
      </c>
      <c r="BC6" s="19">
        <v>0.30972222222222223</v>
      </c>
      <c r="BD6" s="19">
        <v>0.3125</v>
      </c>
      <c r="BE6" s="19">
        <v>0.31874999999999998</v>
      </c>
      <c r="BG6" s="103">
        <f t="shared" si="4"/>
      </c>
      <c r="BH6" s="103">
        <f t="shared" si="5"/>
      </c>
      <c r="BI6" s="103">
        <f t="shared" si="6"/>
      </c>
      <c r="BJ6" s="103">
        <f t="shared" si="7"/>
      </c>
    </row>
    <row r="7" spans="1:62" ht="15" customHeight="true">
      <c r="A7" s="36">
        <v>0.27500000000000002</v>
      </c>
      <c r="B7" s="57">
        <v>5.5555555555555358E-3</v>
      </c>
      <c r="C7" s="9">
        <v>97</v>
      </c>
      <c r="D7" s="69">
        <v>0.28055555555555556</v>
      </c>
      <c r="E7" s="67">
        <v>0.28472222222222221</v>
      </c>
      <c r="F7" s="67">
        <v>0.28749999999999998</v>
      </c>
      <c r="G7" s="68">
        <v>0.29583333333333334</v>
      </c>
      <c r="H7" s="30"/>
      <c r="I7" s="30"/>
      <c r="J7" s="30"/>
      <c r="K7" s="30"/>
      <c r="L7" s="30"/>
      <c r="M7" s="30" t="s">
        <v>316</v>
      </c>
      <c r="N7" s="30" t="s">
        <v>117</v>
      </c>
      <c r="O7" s="30"/>
      <c r="P7" s="30"/>
      <c r="Q7" s="30"/>
      <c r="R7" s="30"/>
      <c r="S7" s="30"/>
      <c r="T7" s="30"/>
      <c r="U7" s="105">
        <v>0.28055555555555556</v>
      </c>
      <c r="V7" s="105">
        <v>0.28472222222222221</v>
      </c>
      <c r="W7" s="105">
        <v>0.28749999999999998</v>
      </c>
      <c r="X7" s="105">
        <v>0.29583333333333334</v>
      </c>
      <c r="Y7" s="98"/>
      <c r="Z7" s="103">
        <f t="shared" si="0"/>
      </c>
      <c r="AA7" s="103">
        <f t="shared" si="1"/>
      </c>
      <c r="AB7" s="103">
        <f t="shared" si="2"/>
      </c>
      <c r="AC7" s="103">
        <f t="shared" si="3"/>
      </c>
      <c r="AD7" s="98"/>
      <c r="AE7" s="98"/>
      <c r="AF7" s="98"/>
      <c r="AG7" s="98"/>
      <c r="AH7" s="98"/>
      <c r="AI7" s="98"/>
      <c r="AJ7" s="14">
        <v>97</v>
      </c>
      <c r="AK7" s="67">
        <v>0.31388888888888888</v>
      </c>
      <c r="AL7" s="67">
        <v>0.32013888888888886</v>
      </c>
      <c r="AM7" s="67">
        <v>0.32291666666666663</v>
      </c>
      <c r="AN7" s="67">
        <v>0.33055555555555549</v>
      </c>
      <c r="AT7" t="s">
        <v>316</v>
      </c>
      <c r="AU7" t="s">
        <v>120</v>
      </c>
      <c r="BB7" s="19">
        <v>0.31388888888888888</v>
      </c>
      <c r="BC7" s="19">
        <v>0.32013888888888886</v>
      </c>
      <c r="BD7" s="19">
        <v>0.32291666666666669</v>
      </c>
      <c r="BE7" s="19">
        <v>0.33055555555555555</v>
      </c>
      <c r="BG7" s="103">
        <f t="shared" si="4"/>
      </c>
      <c r="BH7" s="103">
        <f t="shared" si="5"/>
      </c>
      <c r="BI7" s="103">
        <f t="shared" si="6"/>
      </c>
      <c r="BJ7" s="103">
        <f t="shared" si="7"/>
      </c>
    </row>
    <row r="8" spans="1:62" ht="15" customHeight="true">
      <c r="A8" s="36">
        <v>0.28333333333333333</v>
      </c>
      <c r="B8" s="57">
        <v>7.6388888888889173E-3</v>
      </c>
      <c r="C8" s="9">
        <v>97</v>
      </c>
      <c r="D8" s="69">
        <v>0.29097222222222224</v>
      </c>
      <c r="E8" s="67">
        <v>0.2951388888888889</v>
      </c>
      <c r="F8" s="67">
        <v>0.29791666666666666</v>
      </c>
      <c r="G8" s="68">
        <v>0.30624999999999997</v>
      </c>
      <c r="H8" s="30"/>
      <c r="I8" s="30"/>
      <c r="J8" s="30"/>
      <c r="K8" s="30"/>
      <c r="L8" s="30"/>
      <c r="M8" s="30" t="s">
        <v>317</v>
      </c>
      <c r="N8" s="30" t="s">
        <v>117</v>
      </c>
      <c r="O8" s="30"/>
      <c r="P8" s="30"/>
      <c r="Q8" s="30"/>
      <c r="R8" s="30"/>
      <c r="S8" s="30"/>
      <c r="T8" s="30"/>
      <c r="U8" s="105">
        <v>0.29097222222222224</v>
      </c>
      <c r="V8" s="105">
        <v>0.2951388888888889</v>
      </c>
      <c r="W8" s="105">
        <v>0.29791666666666666</v>
      </c>
      <c r="X8" s="105">
        <v>0.30625000000000002</v>
      </c>
      <c r="Y8" s="98"/>
      <c r="Z8" s="103">
        <f t="shared" si="0"/>
      </c>
      <c r="AA8" s="103">
        <f t="shared" si="1"/>
      </c>
      <c r="AB8" s="103">
        <f t="shared" si="2"/>
      </c>
      <c r="AC8" s="103">
        <f t="shared" si="3"/>
      </c>
      <c r="AD8" s="98"/>
      <c r="AE8" s="98"/>
      <c r="AF8" s="98"/>
      <c r="AG8" s="98"/>
      <c r="AH8" s="98"/>
      <c r="AI8" s="98"/>
      <c r="AJ8" s="14">
        <v>97</v>
      </c>
      <c r="AK8" s="67">
        <v>0.32361111111111107</v>
      </c>
      <c r="AL8" s="67">
        <v>0.33055555555555549</v>
      </c>
      <c r="AM8" s="67">
        <v>0.33333333333333326</v>
      </c>
      <c r="AN8" s="67">
        <v>0.34097222222222212</v>
      </c>
      <c r="AT8" t="s">
        <v>317</v>
      </c>
      <c r="AU8" t="s">
        <v>120</v>
      </c>
      <c r="BB8" s="19">
        <v>0.32361111111111113</v>
      </c>
      <c r="BC8" s="19">
        <v>0.33055555555555555</v>
      </c>
      <c r="BD8" s="19">
        <v>0.33333333333333331</v>
      </c>
      <c r="BE8" s="19">
        <v>0.34097222222222223</v>
      </c>
      <c r="BG8" s="103">
        <f t="shared" si="4"/>
      </c>
      <c r="BH8" s="103">
        <f t="shared" si="5"/>
      </c>
      <c r="BI8" s="103">
        <f t="shared" si="6"/>
      </c>
      <c r="BJ8" s="103">
        <f t="shared" si="7"/>
      </c>
    </row>
    <row r="9" spans="1:62" ht="15" customHeight="true">
      <c r="A9" s="36">
        <v>0.29722222222222222</v>
      </c>
      <c r="B9" s="57">
        <v>4.1666666666666519E-3</v>
      </c>
      <c r="C9" s="9">
        <v>97</v>
      </c>
      <c r="D9" s="69">
        <v>0.30138888888888887</v>
      </c>
      <c r="E9" s="67">
        <v>0.30555555555555552</v>
      </c>
      <c r="F9" s="67">
        <v>0.30902777777777773</v>
      </c>
      <c r="G9" s="68">
        <v>0.31805555555555554</v>
      </c>
      <c r="H9" s="30"/>
      <c r="I9" s="30"/>
      <c r="J9" s="30"/>
      <c r="K9" s="30"/>
      <c r="L9" s="30"/>
      <c r="M9" s="30" t="s">
        <v>318</v>
      </c>
      <c r="N9" s="30" t="s">
        <v>117</v>
      </c>
      <c r="O9" s="30"/>
      <c r="P9" s="30"/>
      <c r="Q9" s="30"/>
      <c r="R9" s="30"/>
      <c r="S9" s="30"/>
      <c r="T9" s="30"/>
      <c r="U9" s="105">
        <v>0.30138888888888887</v>
      </c>
      <c r="V9" s="105">
        <v>0.30555555555555558</v>
      </c>
      <c r="W9" s="105">
        <v>0.30902777777777779</v>
      </c>
      <c r="X9" s="105">
        <v>0.31805555555555554</v>
      </c>
      <c r="Y9" s="98"/>
      <c r="Z9" s="103">
        <f t="shared" si="0"/>
      </c>
      <c r="AA9" s="103">
        <f t="shared" si="1"/>
      </c>
      <c r="AB9" s="103">
        <f t="shared" si="2"/>
      </c>
      <c r="AC9" s="103">
        <f t="shared" si="3"/>
      </c>
      <c r="AD9" s="98"/>
      <c r="AE9" s="98"/>
      <c r="AF9" s="98"/>
      <c r="AG9" s="98"/>
      <c r="AH9" s="98"/>
      <c r="AI9" s="98"/>
      <c r="AJ9" s="14">
        <v>97</v>
      </c>
      <c r="AK9" s="67">
        <v>0.33402777777777776</v>
      </c>
      <c r="AL9" s="67">
        <v>0.34097222222222218</v>
      </c>
      <c r="AM9" s="67">
        <v>0.34374999999999994</v>
      </c>
      <c r="AN9" s="67">
        <v>0.35138888888888881</v>
      </c>
      <c r="AT9" t="s">
        <v>318</v>
      </c>
      <c r="AU9" t="s">
        <v>120</v>
      </c>
      <c r="BB9" s="19">
        <v>0.33402777777777776</v>
      </c>
      <c r="BC9" s="19">
        <v>0.34097222222222223</v>
      </c>
      <c r="BD9" s="19">
        <v>0.34375</v>
      </c>
      <c r="BE9" s="19">
        <v>0.35138888888888886</v>
      </c>
      <c r="BG9" s="103">
        <f t="shared" si="4"/>
      </c>
      <c r="BH9" s="103">
        <f t="shared" si="5"/>
      </c>
      <c r="BI9" s="103">
        <f t="shared" si="6"/>
      </c>
      <c r="BJ9" s="103">
        <f t="shared" si="7"/>
      </c>
    </row>
    <row r="10" spans="1:62" ht="15" customHeight="true">
      <c r="A10" s="36">
        <v>0.30555555555555558</v>
      </c>
      <c r="B10" s="57">
        <v>6.2499999999999778E-3</v>
      </c>
      <c r="C10" s="9">
        <v>97</v>
      </c>
      <c r="D10" s="69">
        <v>0.31180555555555556</v>
      </c>
      <c r="E10" s="67">
        <v>0.31597222222222221</v>
      </c>
      <c r="F10" s="67">
        <v>0.31944444444444442</v>
      </c>
      <c r="G10" s="68">
        <v>0.33055555555555555</v>
      </c>
      <c r="H10" s="30"/>
      <c r="I10" s="30"/>
      <c r="J10" s="30"/>
      <c r="K10" s="30"/>
      <c r="L10" s="30"/>
      <c r="M10" s="30" t="s">
        <v>319</v>
      </c>
      <c r="N10" s="30" t="s">
        <v>117</v>
      </c>
      <c r="O10" s="30"/>
      <c r="P10" s="30"/>
      <c r="Q10" s="30"/>
      <c r="R10" s="30"/>
      <c r="S10" s="30"/>
      <c r="T10" s="30"/>
      <c r="U10" s="105">
        <v>0.31180555555555556</v>
      </c>
      <c r="V10" s="105">
        <v>0.31597222222222221</v>
      </c>
      <c r="W10" s="105">
        <v>0.31944444444444442</v>
      </c>
      <c r="X10" s="105">
        <v>0.33055555555555555</v>
      </c>
      <c r="Y10" s="98"/>
      <c r="Z10" s="103">
        <f t="shared" si="0"/>
      </c>
      <c r="AA10" s="103">
        <f t="shared" si="1"/>
      </c>
      <c r="AB10" s="103">
        <f t="shared" si="2"/>
      </c>
      <c r="AC10" s="103">
        <f t="shared" si="3"/>
      </c>
      <c r="AD10" s="98"/>
      <c r="AE10" s="98"/>
      <c r="AF10" s="98"/>
      <c r="AG10" s="98"/>
      <c r="AH10" s="98"/>
      <c r="AI10" s="98"/>
      <c r="AJ10" s="14">
        <v>97</v>
      </c>
      <c r="AK10" s="67">
        <v>0.34444444444444439</v>
      </c>
      <c r="AL10" s="67">
        <v>0.35138888888888881</v>
      </c>
      <c r="AM10" s="67">
        <v>0.35416666666666657</v>
      </c>
      <c r="AN10" s="67">
        <v>0.36180555555555549</v>
      </c>
      <c r="AT10" t="s">
        <v>319</v>
      </c>
      <c r="AU10" t="s">
        <v>120</v>
      </c>
      <c r="BB10" s="19">
        <v>0.34444444444444444</v>
      </c>
      <c r="BC10" s="19">
        <v>0.35138888888888886</v>
      </c>
      <c r="BD10" s="19">
        <v>0.35416666666666669</v>
      </c>
      <c r="BE10" s="19">
        <v>0.36180555555555555</v>
      </c>
      <c r="BG10" s="103">
        <f t="shared" si="4"/>
      </c>
      <c r="BH10" s="103">
        <f t="shared" si="5"/>
      </c>
      <c r="BI10" s="103">
        <f t="shared" si="6"/>
      </c>
      <c r="BJ10" s="103">
        <f t="shared" si="7"/>
      </c>
    </row>
    <row r="11" spans="1:62" ht="15" customHeight="true">
      <c r="A11" s="36">
        <v>0.31666666666666665</v>
      </c>
      <c r="B11" s="57">
        <v>5.5555555555555913E-3</v>
      </c>
      <c r="C11" s="9">
        <v>97</v>
      </c>
      <c r="D11" s="69">
        <v>0.32222222222222224</v>
      </c>
      <c r="E11" s="67">
        <v>0.32708333333333334</v>
      </c>
      <c r="F11" s="67">
        <v>0.33124999999999999</v>
      </c>
      <c r="G11" s="68">
        <v>0.34236111111111112</v>
      </c>
      <c r="H11" s="30"/>
      <c r="I11" s="30"/>
      <c r="J11" s="30"/>
      <c r="K11" s="30"/>
      <c r="L11" s="30"/>
      <c r="M11" s="30" t="s">
        <v>320</v>
      </c>
      <c r="N11" s="30" t="s">
        <v>117</v>
      </c>
      <c r="O11" s="30"/>
      <c r="P11" s="30"/>
      <c r="Q11" s="30"/>
      <c r="R11" s="30"/>
      <c r="S11" s="30"/>
      <c r="T11" s="30"/>
      <c r="U11" s="105">
        <v>0.32222222222222224</v>
      </c>
      <c r="V11" s="105">
        <v>0.32708333333333334</v>
      </c>
      <c r="W11" s="105">
        <v>0.33124999999999999</v>
      </c>
      <c r="X11" s="105">
        <v>0.34236111111111112</v>
      </c>
      <c r="Y11" s="98"/>
      <c r="Z11" s="103">
        <f t="shared" si="0"/>
      </c>
      <c r="AA11" s="103">
        <f t="shared" si="1"/>
      </c>
      <c r="AB11" s="103">
        <f t="shared" si="2"/>
      </c>
      <c r="AC11" s="103">
        <f t="shared" si="3"/>
      </c>
      <c r="AD11" s="98"/>
      <c r="AE11" s="98"/>
      <c r="AF11" s="98"/>
      <c r="AG11" s="98"/>
      <c r="AH11" s="98"/>
      <c r="AI11" s="98"/>
      <c r="AJ11" s="14">
        <v>97</v>
      </c>
      <c r="AK11" s="67">
        <v>0.35486111111111107</v>
      </c>
      <c r="AL11" s="67">
        <v>0.36180555555555549</v>
      </c>
      <c r="AM11" s="67">
        <v>0.36458333333333326</v>
      </c>
      <c r="AN11" s="67">
        <v>0.37291666666666662</v>
      </c>
      <c r="AT11" t="s">
        <v>320</v>
      </c>
      <c r="AU11" t="s">
        <v>120</v>
      </c>
      <c r="BB11" s="19">
        <v>0.35486111111111113</v>
      </c>
      <c r="BC11" s="19">
        <v>0.36180555555555555</v>
      </c>
      <c r="BD11" s="19">
        <v>0.36458333333333331</v>
      </c>
      <c r="BE11" s="19">
        <v>0.37291666666666667</v>
      </c>
      <c r="BG11" s="103">
        <f t="shared" si="4"/>
      </c>
      <c r="BH11" s="103">
        <f t="shared" si="5"/>
      </c>
      <c r="BI11" s="103">
        <f t="shared" si="6"/>
      </c>
      <c r="BJ11" s="103">
        <f t="shared" si="7"/>
      </c>
    </row>
    <row r="12" spans="1:62" ht="15" customHeight="true">
      <c r="A12" s="36">
        <v>0.32500000000000001</v>
      </c>
      <c r="B12" s="57">
        <v>7.6388888888888618E-3</v>
      </c>
      <c r="C12" s="9">
        <v>97</v>
      </c>
      <c r="D12" s="69">
        <v>0.33263888888888887</v>
      </c>
      <c r="E12" s="67">
        <v>0.33749999999999997</v>
      </c>
      <c r="F12" s="67">
        <v>0.34097222222222218</v>
      </c>
      <c r="G12" s="68">
        <v>0.34999999999999992</v>
      </c>
      <c r="H12" s="30"/>
      <c r="I12" s="30"/>
      <c r="J12" s="30"/>
      <c r="K12" s="30"/>
      <c r="L12" s="30"/>
      <c r="M12" s="30" t="s">
        <v>321</v>
      </c>
      <c r="N12" s="30" t="s">
        <v>117</v>
      </c>
      <c r="O12" s="30"/>
      <c r="P12" s="30"/>
      <c r="Q12" s="30"/>
      <c r="R12" s="30"/>
      <c r="S12" s="30"/>
      <c r="T12" s="30"/>
      <c r="U12" s="105">
        <v>0.33263888888888887</v>
      </c>
      <c r="V12" s="105">
        <v>0.33750000000000002</v>
      </c>
      <c r="W12" s="105">
        <v>0.34097222222222223</v>
      </c>
      <c r="X12" s="105">
        <v>0.35</v>
      </c>
      <c r="Y12" s="98"/>
      <c r="Z12" s="103">
        <f t="shared" si="0"/>
      </c>
      <c r="AA12" s="103">
        <f t="shared" si="1"/>
      </c>
      <c r="AB12" s="103">
        <f t="shared" si="2"/>
      </c>
      <c r="AC12" s="103">
        <f t="shared" si="3"/>
      </c>
      <c r="AD12" s="98"/>
      <c r="AE12" s="98"/>
      <c r="AF12" s="98"/>
      <c r="AG12" s="98"/>
      <c r="AH12" s="98"/>
      <c r="AI12" s="98"/>
      <c r="AJ12" s="14">
        <v>97</v>
      </c>
      <c r="AK12" s="67">
        <v>0.36527777777777776</v>
      </c>
      <c r="AL12" s="67">
        <v>0.37222222222222218</v>
      </c>
      <c r="AM12" s="67">
        <v>0.37499999999999994</v>
      </c>
      <c r="AN12" s="67">
        <v>0.3833333333333333</v>
      </c>
      <c r="AT12" t="s">
        <v>321</v>
      </c>
      <c r="AU12" t="s">
        <v>120</v>
      </c>
      <c r="BB12" s="19">
        <v>0.36527777777777776</v>
      </c>
      <c r="BC12" s="19">
        <v>0.37222222222222223</v>
      </c>
      <c r="BD12" s="19">
        <v>0.375</v>
      </c>
      <c r="BE12" s="19">
        <v>0.38333333333333336</v>
      </c>
      <c r="BG12" s="103">
        <f t="shared" si="4"/>
      </c>
      <c r="BH12" s="103">
        <f t="shared" si="5"/>
      </c>
      <c r="BI12" s="103">
        <f t="shared" si="6"/>
      </c>
      <c r="BJ12" s="103">
        <f t="shared" si="7"/>
      </c>
    </row>
    <row r="13" spans="1:62" ht="15" customHeight="true">
      <c r="A13" s="36">
        <v>0.33888888888888891</v>
      </c>
      <c r="B13" s="57">
        <v>4.1666666666665964E-3</v>
      </c>
      <c r="C13" s="9">
        <v>97</v>
      </c>
      <c r="D13" s="69">
        <v>0.3430555555555555</v>
      </c>
      <c r="E13" s="67">
        <v>0.3479166666666666</v>
      </c>
      <c r="F13" s="67">
        <v>0.35138888888888881</v>
      </c>
      <c r="G13" s="68">
        <v>0.36180555555555549</v>
      </c>
      <c r="H13" s="30"/>
      <c r="I13" s="30"/>
      <c r="J13" s="30"/>
      <c r="K13" s="30"/>
      <c r="L13" s="30"/>
      <c r="M13" s="30" t="s">
        <v>322</v>
      </c>
      <c r="N13" s="30" t="s">
        <v>117</v>
      </c>
      <c r="O13" s="30"/>
      <c r="P13" s="30"/>
      <c r="Q13" s="30"/>
      <c r="R13" s="30"/>
      <c r="S13" s="30"/>
      <c r="T13" s="30"/>
      <c r="U13" s="105">
        <v>0.34305555555555556</v>
      </c>
      <c r="V13" s="105">
        <v>0.34791666666666665</v>
      </c>
      <c r="W13" s="105">
        <v>0.35138888888888886</v>
      </c>
      <c r="X13" s="105">
        <v>0.36180555555555555</v>
      </c>
      <c r="Y13" s="98"/>
      <c r="Z13" s="103">
        <f t="shared" si="0"/>
      </c>
      <c r="AA13" s="103">
        <f t="shared" si="1"/>
      </c>
      <c r="AB13" s="103">
        <f t="shared" si="2"/>
      </c>
      <c r="AC13" s="103">
        <f t="shared" si="3"/>
      </c>
      <c r="AD13" s="98"/>
      <c r="AE13" s="98"/>
      <c r="AF13" s="98"/>
      <c r="AG13" s="98"/>
      <c r="AH13" s="98"/>
      <c r="AI13" s="98"/>
      <c r="AJ13" s="14">
        <v>97</v>
      </c>
      <c r="AK13" s="67">
        <v>0.37569444444444444</v>
      </c>
      <c r="AL13" s="67">
        <v>0.38263888888888886</v>
      </c>
      <c r="AM13" s="67">
        <v>0.38541666666666663</v>
      </c>
      <c r="AN13" s="67">
        <v>0.39305555555555555</v>
      </c>
      <c r="AT13" t="s">
        <v>322</v>
      </c>
      <c r="AU13" t="s">
        <v>120</v>
      </c>
      <c r="BB13" s="19">
        <v>0.37569444444444444</v>
      </c>
      <c r="BC13" s="19">
        <v>0.38263888888888886</v>
      </c>
      <c r="BD13" s="19">
        <v>0.38541666666666669</v>
      </c>
      <c r="BE13" s="19">
        <v>0.39305555555555555</v>
      </c>
      <c r="BG13" s="103">
        <f t="shared" si="4"/>
      </c>
      <c r="BH13" s="103">
        <f t="shared" si="5"/>
      </c>
      <c r="BI13" s="103">
        <f t="shared" si="6"/>
      </c>
      <c r="BJ13" s="103">
        <f t="shared" si="7"/>
      </c>
    </row>
    <row r="14" spans="1:62" ht="15" customHeight="true">
      <c r="A14" s="36">
        <v>0.34722222222222221</v>
      </c>
      <c r="B14" s="57">
        <v>6.2499999999999778E-3</v>
      </c>
      <c r="C14" s="9">
        <v>97</v>
      </c>
      <c r="D14" s="69">
        <v>0.35347222222222219</v>
      </c>
      <c r="E14" s="67">
        <v>0.35833333333333328</v>
      </c>
      <c r="F14" s="67">
        <v>0.36180555555555549</v>
      </c>
      <c r="G14" s="68">
        <v>0.37222222222222218</v>
      </c>
      <c r="H14" s="30"/>
      <c r="I14" s="30"/>
      <c r="J14" s="30"/>
      <c r="K14" s="30"/>
      <c r="L14" s="30"/>
      <c r="M14" s="30" t="s">
        <v>323</v>
      </c>
      <c r="N14" s="30" t="s">
        <v>117</v>
      </c>
      <c r="O14" s="30"/>
      <c r="P14" s="30"/>
      <c r="Q14" s="30"/>
      <c r="R14" s="30"/>
      <c r="S14" s="30"/>
      <c r="T14" s="30"/>
      <c r="U14" s="105">
        <v>0.35347222222222224</v>
      </c>
      <c r="V14" s="105">
        <v>0.35833333333333334</v>
      </c>
      <c r="W14" s="105">
        <v>0.36180555555555555</v>
      </c>
      <c r="X14" s="105">
        <v>0.37222222222222223</v>
      </c>
      <c r="Y14" s="98"/>
      <c r="Z14" s="103">
        <f t="shared" si="0"/>
      </c>
      <c r="AA14" s="103">
        <f t="shared" si="1"/>
      </c>
      <c r="AB14" s="103">
        <f t="shared" si="2"/>
      </c>
      <c r="AC14" s="103">
        <f t="shared" si="3"/>
      </c>
      <c r="AD14" s="98"/>
      <c r="AE14" s="98"/>
      <c r="AF14" s="98"/>
      <c r="AG14" s="98"/>
      <c r="AH14" s="98"/>
      <c r="AI14" s="98"/>
      <c r="AJ14" s="14">
        <v>97</v>
      </c>
      <c r="AK14" s="67">
        <v>0.38680555555555551</v>
      </c>
      <c r="AL14" s="67">
        <v>0.39305555555555549</v>
      </c>
      <c r="AM14" s="67">
        <v>0.39583333333333326</v>
      </c>
      <c r="AN14" s="67">
        <v>0.40347222222222212</v>
      </c>
      <c r="AT14" t="s">
        <v>323</v>
      </c>
      <c r="AU14" t="s">
        <v>120</v>
      </c>
      <c r="BB14" s="19">
        <v>0.38680555555555557</v>
      </c>
      <c r="BC14" s="19">
        <v>0.39305555555555555</v>
      </c>
      <c r="BD14" s="19">
        <v>0.39583333333333331</v>
      </c>
      <c r="BE14" s="19">
        <v>0.40347222222222223</v>
      </c>
      <c r="BG14" s="103">
        <f t="shared" si="4"/>
      </c>
      <c r="BH14" s="103">
        <f t="shared" si="5"/>
      </c>
      <c r="BI14" s="103">
        <f t="shared" si="6"/>
      </c>
      <c r="BJ14" s="103">
        <f t="shared" si="7"/>
      </c>
    </row>
    <row r="15" spans="1:62" ht="15" customHeight="true">
      <c r="A15" s="36">
        <v>0.35833333333333334</v>
      </c>
      <c r="B15" s="57">
        <v>5.5555555555555358E-3</v>
      </c>
      <c r="C15" s="9">
        <v>97</v>
      </c>
      <c r="D15" s="69">
        <v>0.36388888888888887</v>
      </c>
      <c r="E15" s="67">
        <v>0.36944444444444441</v>
      </c>
      <c r="F15" s="67">
        <v>0.37291666666666662</v>
      </c>
      <c r="G15" s="68">
        <v>0.38263888888888881</v>
      </c>
      <c r="H15" s="30"/>
      <c r="I15" s="30"/>
      <c r="J15" s="30"/>
      <c r="K15" s="30"/>
      <c r="L15" s="30"/>
      <c r="M15" s="30" t="s">
        <v>324</v>
      </c>
      <c r="N15" s="30" t="s">
        <v>117</v>
      </c>
      <c r="O15" s="30"/>
      <c r="P15" s="30"/>
      <c r="Q15" s="30"/>
      <c r="R15" s="30"/>
      <c r="S15" s="30"/>
      <c r="T15" s="30"/>
      <c r="U15" s="105">
        <v>0.36388888888888887</v>
      </c>
      <c r="V15" s="105">
        <v>0.36944444444444446</v>
      </c>
      <c r="W15" s="105">
        <v>0.37291666666666667</v>
      </c>
      <c r="X15" s="105">
        <v>0.38263888888888886</v>
      </c>
      <c r="Y15" s="98"/>
      <c r="Z15" s="103">
        <f t="shared" si="0"/>
      </c>
      <c r="AA15" s="103">
        <f t="shared" si="1"/>
      </c>
      <c r="AB15" s="103">
        <f t="shared" si="2"/>
      </c>
      <c r="AC15" s="103">
        <f t="shared" si="3"/>
      </c>
      <c r="AD15" s="98"/>
      <c r="AE15" s="98"/>
      <c r="AF15" s="98"/>
      <c r="AG15" s="98"/>
      <c r="AH15" s="98"/>
      <c r="AI15" s="98"/>
      <c r="AJ15" s="14">
        <v>97</v>
      </c>
      <c r="AK15" s="67">
        <v>0.3972222222222222</v>
      </c>
      <c r="AL15" s="67">
        <v>0.40347222222222218</v>
      </c>
      <c r="AM15" s="67">
        <v>0.40624999999999994</v>
      </c>
      <c r="AN15" s="67">
        <v>0.41388888888888881</v>
      </c>
      <c r="AT15" t="s">
        <v>324</v>
      </c>
      <c r="AU15" t="s">
        <v>120</v>
      </c>
      <c r="BB15" s="19">
        <v>0.3972222222222222</v>
      </c>
      <c r="BC15" s="19">
        <v>0.40347222222222223</v>
      </c>
      <c r="BD15" s="19">
        <v>0.40625</v>
      </c>
      <c r="BE15" s="19">
        <v>0.41388888888888886</v>
      </c>
      <c r="BG15" s="103">
        <f t="shared" si="4"/>
      </c>
      <c r="BH15" s="103">
        <f t="shared" si="5"/>
      </c>
      <c r="BI15" s="103">
        <f t="shared" si="6"/>
      </c>
      <c r="BJ15" s="103">
        <f t="shared" si="7"/>
      </c>
    </row>
    <row r="16" spans="1:62" ht="15" customHeight="true">
      <c r="A16" s="36">
        <v>0.36666666666666664</v>
      </c>
      <c r="B16" s="57">
        <v>7.6388888888888618E-3</v>
      </c>
      <c r="C16" s="9">
        <v>97</v>
      </c>
      <c r="D16" s="69">
        <v>0.3743055555555555</v>
      </c>
      <c r="E16" s="67">
        <v>0.3791666666666666</v>
      </c>
      <c r="F16" s="67">
        <v>0.38194444444444436</v>
      </c>
      <c r="G16" s="68">
        <v>0.39166666666666661</v>
      </c>
      <c r="H16" s="30"/>
      <c r="I16" s="30"/>
      <c r="J16" s="30"/>
      <c r="K16" s="30"/>
      <c r="L16" s="30"/>
      <c r="M16" s="30" t="s">
        <v>325</v>
      </c>
      <c r="N16" s="30" t="s">
        <v>117</v>
      </c>
      <c r="O16" s="30"/>
      <c r="P16" s="30"/>
      <c r="Q16" s="30"/>
      <c r="R16" s="30"/>
      <c r="S16" s="30"/>
      <c r="T16" s="30"/>
      <c r="U16" s="105">
        <v>0.37430555555555556</v>
      </c>
      <c r="V16" s="105">
        <v>0.37916666666666665</v>
      </c>
      <c r="W16" s="105">
        <v>0.38194444444444442</v>
      </c>
      <c r="X16" s="105">
        <v>0.39166666666666666</v>
      </c>
      <c r="Y16" s="98"/>
      <c r="Z16" s="103">
        <f t="shared" si="0"/>
      </c>
      <c r="AA16" s="103">
        <f t="shared" si="1"/>
      </c>
      <c r="AB16" s="103">
        <f t="shared" si="2"/>
      </c>
      <c r="AC16" s="103">
        <f t="shared" si="3"/>
      </c>
      <c r="AD16" s="98"/>
      <c r="AE16" s="98"/>
      <c r="AF16" s="98"/>
      <c r="AG16" s="98"/>
      <c r="AH16" s="98"/>
      <c r="AI16" s="98"/>
      <c r="AJ16" s="14">
        <v>97</v>
      </c>
      <c r="AK16" s="67">
        <v>0.40763888888888888</v>
      </c>
      <c r="AL16" s="67">
        <v>0.41388888888888886</v>
      </c>
      <c r="AM16" s="67">
        <v>0.41666666666666663</v>
      </c>
      <c r="AN16" s="67">
        <v>0.42430555555555549</v>
      </c>
      <c r="AT16" t="s">
        <v>325</v>
      </c>
      <c r="AU16" t="s">
        <v>120</v>
      </c>
      <c r="BB16" s="19">
        <v>0.40763888888888888</v>
      </c>
      <c r="BC16" s="19">
        <v>0.41388888888888886</v>
      </c>
      <c r="BD16" s="19">
        <v>0.41666666666666669</v>
      </c>
      <c r="BE16" s="19">
        <v>0.42430555555555555</v>
      </c>
      <c r="BG16" s="103">
        <f t="shared" si="4"/>
      </c>
      <c r="BH16" s="103">
        <f t="shared" si="5"/>
      </c>
      <c r="BI16" s="103">
        <f t="shared" si="6"/>
      </c>
      <c r="BJ16" s="103">
        <f t="shared" si="7"/>
      </c>
    </row>
    <row r="17" spans="1:62" ht="15" customHeight="true">
      <c r="A17" s="36">
        <v>0.38055555555555554</v>
      </c>
      <c r="B17" s="57">
        <v>4.1666666666666519E-3</v>
      </c>
      <c r="C17" s="9">
        <v>97</v>
      </c>
      <c r="D17" s="69">
        <v>0.38472222222222219</v>
      </c>
      <c r="E17" s="67">
        <v>0.38958333333333328</v>
      </c>
      <c r="F17" s="67">
        <v>0.39236111111111105</v>
      </c>
      <c r="G17" s="68">
        <v>0.40208333333333329</v>
      </c>
      <c r="H17" s="30"/>
      <c r="I17" s="30"/>
      <c r="J17" s="30"/>
      <c r="K17" s="30"/>
      <c r="L17" s="30"/>
      <c r="M17" s="30" t="s">
        <v>326</v>
      </c>
      <c r="N17" s="30" t="s">
        <v>117</v>
      </c>
      <c r="O17" s="30"/>
      <c r="P17" s="30"/>
      <c r="Q17" s="30"/>
      <c r="R17" s="30"/>
      <c r="S17" s="30"/>
      <c r="T17" s="30"/>
      <c r="U17" s="105">
        <v>0.38472222222222224</v>
      </c>
      <c r="V17" s="105">
        <v>0.38958333333333334</v>
      </c>
      <c r="W17" s="105">
        <v>0.3923611111111111</v>
      </c>
      <c r="X17" s="105">
        <v>0.40208333333333335</v>
      </c>
      <c r="Y17" s="98"/>
      <c r="Z17" s="103">
        <f t="shared" si="0"/>
      </c>
      <c r="AA17" s="103">
        <f t="shared" si="1"/>
      </c>
      <c r="AB17" s="103">
        <f t="shared" si="2"/>
      </c>
      <c r="AC17" s="103">
        <f t="shared" si="3"/>
      </c>
      <c r="AD17" s="98"/>
      <c r="AE17" s="98"/>
      <c r="AF17" s="98"/>
      <c r="AG17" s="98"/>
      <c r="AH17" s="98"/>
      <c r="AI17" s="98"/>
      <c r="AJ17" s="14">
        <v>97</v>
      </c>
      <c r="AK17" s="67">
        <v>0.41805555555555551</v>
      </c>
      <c r="AL17" s="67">
        <v>0.42430555555555549</v>
      </c>
      <c r="AM17" s="67">
        <v>0.42708333333333326</v>
      </c>
      <c r="AN17" s="67">
        <v>0.43472222222222212</v>
      </c>
      <c r="AT17" t="s">
        <v>326</v>
      </c>
      <c r="AU17" t="s">
        <v>120</v>
      </c>
      <c r="BB17" s="19">
        <v>0.41805555555555557</v>
      </c>
      <c r="BC17" s="19">
        <v>0.42430555555555555</v>
      </c>
      <c r="BD17" s="19">
        <v>0.42708333333333331</v>
      </c>
      <c r="BE17" s="19">
        <v>0.43472222222222223</v>
      </c>
      <c r="BG17" s="103">
        <f t="shared" si="4"/>
      </c>
      <c r="BH17" s="103">
        <f t="shared" si="5"/>
      </c>
      <c r="BI17" s="103">
        <f t="shared" si="6"/>
      </c>
      <c r="BJ17" s="103">
        <f t="shared" si="7"/>
      </c>
    </row>
    <row r="18" spans="1:62" ht="15" customHeight="true">
      <c r="A18" s="36">
        <v>0.3888888888888889</v>
      </c>
      <c r="B18" s="57">
        <v>6.2499999999999778E-3</v>
      </c>
      <c r="C18" s="9">
        <v>97</v>
      </c>
      <c r="D18" s="69">
        <v>0.39513888888888887</v>
      </c>
      <c r="E18" s="67">
        <v>0.39999999999999997</v>
      </c>
      <c r="F18" s="67">
        <v>0.40277777777777773</v>
      </c>
      <c r="G18" s="68">
        <v>0.41249999999999992</v>
      </c>
      <c r="H18" s="30"/>
      <c r="I18" s="30"/>
      <c r="J18" s="30"/>
      <c r="K18" s="30"/>
      <c r="L18" s="30"/>
      <c r="M18" s="30" t="s">
        <v>327</v>
      </c>
      <c r="N18" s="30" t="s">
        <v>117</v>
      </c>
      <c r="O18" s="30"/>
      <c r="P18" s="30"/>
      <c r="Q18" s="30"/>
      <c r="R18" s="30"/>
      <c r="S18" s="30"/>
      <c r="T18" s="30"/>
      <c r="U18" s="105">
        <v>0.39513888888888887</v>
      </c>
      <c r="V18" s="105">
        <v>0.4</v>
      </c>
      <c r="W18" s="105">
        <v>0.40277777777777779</v>
      </c>
      <c r="X18" s="105">
        <v>0.41249999999999998</v>
      </c>
      <c r="Y18" s="98"/>
      <c r="Z18" s="103">
        <f t="shared" si="0"/>
      </c>
      <c r="AA18" s="103">
        <f t="shared" si="1"/>
      </c>
      <c r="AB18" s="103">
        <f t="shared" si="2"/>
      </c>
      <c r="AC18" s="103">
        <f t="shared" si="3"/>
      </c>
      <c r="AD18" s="98"/>
      <c r="AE18" s="98"/>
      <c r="AF18" s="98"/>
      <c r="AG18" s="98"/>
      <c r="AH18" s="98"/>
      <c r="AI18" s="98"/>
      <c r="AJ18" s="14">
        <v>97</v>
      </c>
      <c r="AK18" s="67">
        <v>0.4284722222222222</v>
      </c>
      <c r="AL18" s="67">
        <v>0.43472222222222218</v>
      </c>
      <c r="AM18" s="67">
        <v>0.43749999999999994</v>
      </c>
      <c r="AN18" s="67">
        <v>0.44513888888888881</v>
      </c>
      <c r="AT18" t="s">
        <v>327</v>
      </c>
      <c r="AU18" t="s">
        <v>120</v>
      </c>
      <c r="BB18" s="19">
        <v>0.4284722222222222</v>
      </c>
      <c r="BC18" s="19">
        <v>0.43472222222222223</v>
      </c>
      <c r="BD18" s="19">
        <v>0.4375</v>
      </c>
      <c r="BE18" s="19">
        <v>0.44513888888888886</v>
      </c>
      <c r="BG18" s="103">
        <f t="shared" si="4"/>
      </c>
      <c r="BH18" s="103">
        <f t="shared" si="5"/>
      </c>
      <c r="BI18" s="103">
        <f t="shared" si="6"/>
      </c>
      <c r="BJ18" s="103">
        <f t="shared" si="7"/>
      </c>
    </row>
    <row r="19" spans="1:62" ht="15" customHeight="true">
      <c r="A19" s="36">
        <v>0.40069444444444446</v>
      </c>
      <c r="B19" s="57">
        <v>4.8611111111110383E-3</v>
      </c>
      <c r="C19" s="9">
        <v>97</v>
      </c>
      <c r="D19" s="69">
        <v>0.4055555555555555</v>
      </c>
      <c r="E19" s="67">
        <v>0.4104166666666666</v>
      </c>
      <c r="F19" s="67">
        <v>0.41319444444444436</v>
      </c>
      <c r="G19" s="68">
        <v>0.42291666666666661</v>
      </c>
      <c r="H19" s="30"/>
      <c r="I19" s="30"/>
      <c r="J19" s="30"/>
      <c r="K19" s="30"/>
      <c r="L19" s="30"/>
      <c r="M19" s="30" t="s">
        <v>328</v>
      </c>
      <c r="N19" s="30" t="s">
        <v>117</v>
      </c>
      <c r="O19" s="30"/>
      <c r="P19" s="30"/>
      <c r="Q19" s="30"/>
      <c r="R19" s="30"/>
      <c r="S19" s="30"/>
      <c r="T19" s="30"/>
      <c r="U19" s="105">
        <v>0.40555555555555556</v>
      </c>
      <c r="V19" s="105">
        <v>0.41041666666666665</v>
      </c>
      <c r="W19" s="105">
        <v>0.41319444444444442</v>
      </c>
      <c r="X19" s="105">
        <v>0.42291666666666666</v>
      </c>
      <c r="Y19" s="98"/>
      <c r="Z19" s="103">
        <f t="shared" si="0"/>
      </c>
      <c r="AA19" s="103">
        <f t="shared" si="1"/>
      </c>
      <c r="AB19" s="103">
        <f t="shared" si="2"/>
      </c>
      <c r="AC19" s="103">
        <f t="shared" si="3"/>
      </c>
      <c r="AD19" s="98"/>
      <c r="AE19" s="98"/>
      <c r="AF19" s="98"/>
      <c r="AG19" s="98"/>
      <c r="AH19" s="98"/>
      <c r="AI19" s="98"/>
      <c r="AJ19" s="14">
        <v>97</v>
      </c>
      <c r="AK19" s="67">
        <v>0.43888888888888888</v>
      </c>
      <c r="AL19" s="67">
        <v>0.44513888888888886</v>
      </c>
      <c r="AM19" s="67">
        <v>0.44791666666666663</v>
      </c>
      <c r="AN19" s="67">
        <v>0.45555555555555555</v>
      </c>
      <c r="AT19" t="s">
        <v>328</v>
      </c>
      <c r="AU19" t="s">
        <v>120</v>
      </c>
      <c r="BB19" s="19">
        <v>0.43888888888888888</v>
      </c>
      <c r="BC19" s="19">
        <v>0.44513888888888886</v>
      </c>
      <c r="BD19" s="19">
        <v>0.44791666666666669</v>
      </c>
      <c r="BE19" s="19">
        <v>0.45555555555555555</v>
      </c>
      <c r="BG19" s="103">
        <f t="shared" si="4"/>
      </c>
      <c r="BH19" s="103">
        <f t="shared" si="5"/>
      </c>
      <c r="BI19" s="103">
        <f t="shared" si="6"/>
      </c>
      <c r="BJ19" s="103">
        <f t="shared" si="7"/>
      </c>
    </row>
    <row r="20" spans="1:62" ht="15" customHeight="true">
      <c r="A20" s="36">
        <v>0.41111111111111109</v>
      </c>
      <c r="B20" s="57">
        <v>4.8611111111111494E-3</v>
      </c>
      <c r="C20" s="9">
        <v>97</v>
      </c>
      <c r="D20" s="69">
        <v>0.41597222222222224</v>
      </c>
      <c r="E20" s="67">
        <v>0.42083333333333334</v>
      </c>
      <c r="F20" s="67">
        <v>0.4236111111111111</v>
      </c>
      <c r="G20" s="68">
        <v>0.43263888888888891</v>
      </c>
      <c r="H20" s="30"/>
      <c r="I20" s="30"/>
      <c r="J20" s="30"/>
      <c r="K20" s="30"/>
      <c r="L20" s="30"/>
      <c r="M20" s="30" t="s">
        <v>329</v>
      </c>
      <c r="N20" s="30" t="s">
        <v>117</v>
      </c>
      <c r="O20" s="30"/>
      <c r="P20" s="30"/>
      <c r="Q20" s="30"/>
      <c r="R20" s="30"/>
      <c r="S20" s="30"/>
      <c r="T20" s="30"/>
      <c r="U20" s="105">
        <v>0.41597222222222224</v>
      </c>
      <c r="V20" s="105">
        <v>0.42083333333333334</v>
      </c>
      <c r="W20" s="105">
        <v>0.4236111111111111</v>
      </c>
      <c r="X20" s="105">
        <v>0.43263888888888891</v>
      </c>
      <c r="Y20" s="98"/>
      <c r="Z20" s="103">
        <f t="shared" si="0"/>
      </c>
      <c r="AA20" s="103">
        <f t="shared" si="1"/>
      </c>
      <c r="AB20" s="103">
        <f t="shared" si="2"/>
      </c>
      <c r="AC20" s="103">
        <f t="shared" si="3"/>
      </c>
      <c r="AD20" s="98"/>
      <c r="AE20" s="98"/>
      <c r="AF20" s="98"/>
      <c r="AG20" s="98"/>
      <c r="AH20" s="98"/>
      <c r="AI20" s="98"/>
      <c r="AJ20" s="14">
        <v>97</v>
      </c>
      <c r="AK20" s="67">
        <v>0.44930555555555551</v>
      </c>
      <c r="AL20" s="67">
        <v>0.45555555555555549</v>
      </c>
      <c r="AM20" s="67">
        <v>0.45833333333333326</v>
      </c>
      <c r="AN20" s="67">
        <v>0.46597222222222212</v>
      </c>
      <c r="AT20" t="s">
        <v>329</v>
      </c>
      <c r="AU20" t="s">
        <v>120</v>
      </c>
      <c r="BB20" s="19">
        <v>0.44930555555555557</v>
      </c>
      <c r="BC20" s="19">
        <v>0.45555555555555555</v>
      </c>
      <c r="BD20" s="19">
        <v>0.45833333333333331</v>
      </c>
      <c r="BE20" s="19">
        <v>0.46597222222222223</v>
      </c>
      <c r="BG20" s="103">
        <f t="shared" si="4"/>
      </c>
      <c r="BH20" s="103">
        <f t="shared" si="5"/>
      </c>
      <c r="BI20" s="103">
        <f t="shared" si="6"/>
      </c>
      <c r="BJ20" s="103">
        <f t="shared" si="7"/>
      </c>
    </row>
    <row r="21" spans="1:62" ht="15" customHeight="true">
      <c r="A21" s="36">
        <v>0.42152777777777778</v>
      </c>
      <c r="B21" s="57">
        <v>4.8611111111110938E-3</v>
      </c>
      <c r="C21" s="9">
        <v>97</v>
      </c>
      <c r="D21" s="69">
        <v>0.42638888888888887</v>
      </c>
      <c r="E21" s="67">
        <v>0.43124999999999997</v>
      </c>
      <c r="F21" s="67">
        <v>0.43402777777777773</v>
      </c>
      <c r="G21" s="68">
        <v>0.44305555555555548</v>
      </c>
      <c r="H21" s="30"/>
      <c r="I21" s="30"/>
      <c r="J21" s="30"/>
      <c r="K21" s="30"/>
      <c r="L21" s="30"/>
      <c r="M21" s="30" t="s">
        <v>330</v>
      </c>
      <c r="N21" s="30" t="s">
        <v>117</v>
      </c>
      <c r="O21" s="30"/>
      <c r="P21" s="30"/>
      <c r="Q21" s="30"/>
      <c r="R21" s="30"/>
      <c r="S21" s="30"/>
      <c r="T21" s="30"/>
      <c r="U21" s="105">
        <v>0.42638888888888887</v>
      </c>
      <c r="V21" s="105">
        <v>0.43125000000000002</v>
      </c>
      <c r="W21" s="105">
        <v>0.43402777777777779</v>
      </c>
      <c r="X21" s="105">
        <v>0.44305555555555554</v>
      </c>
      <c r="Y21" s="98"/>
      <c r="Z21" s="103">
        <f t="shared" si="0"/>
      </c>
      <c r="AA21" s="103">
        <f t="shared" si="1"/>
      </c>
      <c r="AB21" s="103">
        <f t="shared" si="2"/>
      </c>
      <c r="AC21" s="103">
        <f t="shared" si="3"/>
      </c>
      <c r="AD21" s="98"/>
      <c r="AE21" s="98"/>
      <c r="AF21" s="98"/>
      <c r="AG21" s="98"/>
      <c r="AH21" s="98"/>
      <c r="AI21" s="98"/>
      <c r="AJ21" s="14">
        <v>97</v>
      </c>
      <c r="AK21" s="67">
        <v>0.4597222222222222</v>
      </c>
      <c r="AL21" s="67">
        <v>0.46597222222222218</v>
      </c>
      <c r="AM21" s="67">
        <v>0.46874999999999994</v>
      </c>
      <c r="AN21" s="67">
        <v>0.47708333333333325</v>
      </c>
      <c r="AT21" t="s">
        <v>330</v>
      </c>
      <c r="AU21" t="s">
        <v>120</v>
      </c>
      <c r="BB21" s="19">
        <v>0.4597222222222222</v>
      </c>
      <c r="BC21" s="19">
        <v>0.46597222222222223</v>
      </c>
      <c r="BD21" s="19">
        <v>0.46875</v>
      </c>
      <c r="BE21" s="19">
        <v>0.47708333333333336</v>
      </c>
      <c r="BG21" s="103">
        <f t="shared" si="4"/>
      </c>
      <c r="BH21" s="103">
        <f t="shared" si="5"/>
      </c>
      <c r="BI21" s="103">
        <f t="shared" si="6"/>
      </c>
      <c r="BJ21" s="103">
        <f t="shared" si="7"/>
      </c>
    </row>
    <row r="22" spans="1:62" ht="15" customHeight="true">
      <c r="A22" s="36">
        <v>0.43194444444444446</v>
      </c>
      <c r="B22" s="57">
        <v>4.8611111111110938E-3</v>
      </c>
      <c r="C22" s="9">
        <v>97</v>
      </c>
      <c r="D22" s="69">
        <v>0.43680555555555556</v>
      </c>
      <c r="E22" s="67">
        <v>0.44166666666666665</v>
      </c>
      <c r="F22" s="67">
        <v>0.44444444444444442</v>
      </c>
      <c r="G22" s="68">
        <v>0.45416666666666666</v>
      </c>
      <c r="H22" s="30"/>
      <c r="I22" s="30"/>
      <c r="J22" s="30"/>
      <c r="K22" s="30"/>
      <c r="L22" s="30"/>
      <c r="M22" s="30" t="s">
        <v>331</v>
      </c>
      <c r="N22" s="30" t="s">
        <v>117</v>
      </c>
      <c r="O22" s="30"/>
      <c r="P22" s="30"/>
      <c r="Q22" s="30"/>
      <c r="R22" s="30"/>
      <c r="S22" s="30"/>
      <c r="T22" s="30"/>
      <c r="U22" s="105">
        <v>0.43680555555555556</v>
      </c>
      <c r="V22" s="105">
        <v>0.44166666666666665</v>
      </c>
      <c r="W22" s="105">
        <v>0.44444444444444442</v>
      </c>
      <c r="X22" s="105">
        <v>0.45416666666666666</v>
      </c>
      <c r="Y22" s="98"/>
      <c r="Z22" s="103">
        <f t="shared" si="0"/>
      </c>
      <c r="AA22" s="103">
        <f t="shared" si="1"/>
      </c>
      <c r="AB22" s="103">
        <f t="shared" si="2"/>
      </c>
      <c r="AC22" s="103">
        <f t="shared" si="3"/>
      </c>
      <c r="AD22" s="98"/>
      <c r="AE22" s="98"/>
      <c r="AF22" s="98"/>
      <c r="AG22" s="98"/>
      <c r="AH22" s="98"/>
      <c r="AI22" s="98"/>
      <c r="AJ22" s="14">
        <v>97</v>
      </c>
      <c r="AK22" s="67">
        <v>0.47013888888888888</v>
      </c>
      <c r="AL22" s="67">
        <v>0.47638888888888886</v>
      </c>
      <c r="AM22" s="67">
        <v>0.47916666666666663</v>
      </c>
      <c r="AN22" s="67">
        <v>0.48749999999999999</v>
      </c>
      <c r="AT22" t="s">
        <v>331</v>
      </c>
      <c r="AU22" t="s">
        <v>120</v>
      </c>
      <c r="BB22" s="19">
        <v>0.47013888888888888</v>
      </c>
      <c r="BC22" s="19">
        <v>0.47638888888888886</v>
      </c>
      <c r="BD22" s="19">
        <v>0.47916666666666669</v>
      </c>
      <c r="BE22" s="19">
        <v>0.48749999999999999</v>
      </c>
      <c r="BG22" s="103">
        <f t="shared" si="4"/>
      </c>
      <c r="BH22" s="103">
        <f t="shared" si="5"/>
      </c>
      <c r="BI22" s="103">
        <f t="shared" si="6"/>
      </c>
      <c r="BJ22" s="103">
        <f t="shared" si="7"/>
      </c>
    </row>
    <row r="23" spans="1:62" ht="15" customHeight="true">
      <c r="A23" s="36">
        <v>0.44236111111111115</v>
      </c>
      <c r="B23" s="57">
        <v>4.8611111111110938E-3</v>
      </c>
      <c r="C23" s="9">
        <v>97</v>
      </c>
      <c r="D23" s="69">
        <v>0.44722222222222224</v>
      </c>
      <c r="E23" s="67">
        <v>0.45208333333333334</v>
      </c>
      <c r="F23" s="67">
        <v>0.4548611111111111</v>
      </c>
      <c r="G23" s="68">
        <v>0.46458333333333335</v>
      </c>
      <c r="H23" s="30"/>
      <c r="I23" s="30"/>
      <c r="J23" s="30"/>
      <c r="K23" s="30"/>
      <c r="L23" s="30"/>
      <c r="M23" s="30" t="s">
        <v>332</v>
      </c>
      <c r="N23" s="30" t="s">
        <v>117</v>
      </c>
      <c r="O23" s="30"/>
      <c r="P23" s="30"/>
      <c r="Q23" s="30"/>
      <c r="R23" s="30"/>
      <c r="S23" s="30"/>
      <c r="T23" s="30"/>
      <c r="U23" s="105">
        <v>0.44722222222222224</v>
      </c>
      <c r="V23" s="105">
        <v>0.45208333333333334</v>
      </c>
      <c r="W23" s="105">
        <v>0.4548611111111111</v>
      </c>
      <c r="X23" s="105">
        <v>0.46458333333333335</v>
      </c>
      <c r="Y23" s="98"/>
      <c r="Z23" s="103">
        <f t="shared" si="0"/>
      </c>
      <c r="AA23" s="103">
        <f t="shared" si="1"/>
      </c>
      <c r="AB23" s="103">
        <f t="shared" si="2"/>
      </c>
      <c r="AC23" s="103">
        <f t="shared" si="3"/>
      </c>
      <c r="AD23" s="98"/>
      <c r="AE23" s="98"/>
      <c r="AF23" s="98"/>
      <c r="AG23" s="98"/>
      <c r="AH23" s="98"/>
      <c r="AI23" s="98"/>
      <c r="AJ23" s="14">
        <v>97</v>
      </c>
      <c r="AK23" s="67">
        <v>0.48055555555555551</v>
      </c>
      <c r="AL23" s="67">
        <v>0.48680555555555549</v>
      </c>
      <c r="AM23" s="67">
        <v>0.48958333333333326</v>
      </c>
      <c r="AN23" s="67">
        <v>0.49791666666666662</v>
      </c>
      <c r="AT23" t="s">
        <v>332</v>
      </c>
      <c r="AU23" t="s">
        <v>120</v>
      </c>
      <c r="BB23" s="19">
        <v>0.48055555555555557</v>
      </c>
      <c r="BC23" s="19">
        <v>0.48680555555555555</v>
      </c>
      <c r="BD23" s="19">
        <v>0.48958333333333331</v>
      </c>
      <c r="BE23" s="19">
        <v>0.49791666666666667</v>
      </c>
      <c r="BG23" s="103">
        <f t="shared" si="4"/>
      </c>
      <c r="BH23" s="103">
        <f t="shared" si="5"/>
      </c>
      <c r="BI23" s="103">
        <f t="shared" si="6"/>
      </c>
      <c r="BJ23" s="103">
        <f t="shared" si="7"/>
      </c>
    </row>
    <row r="24" spans="1:62" ht="15" customHeight="true">
      <c r="A24" s="36">
        <v>0.45277777777777783</v>
      </c>
      <c r="B24" s="57">
        <v>4.8611111111110383E-3</v>
      </c>
      <c r="C24" s="9">
        <v>97</v>
      </c>
      <c r="D24" s="69">
        <v>0.45763888888888887</v>
      </c>
      <c r="E24" s="67">
        <v>0.46249999999999997</v>
      </c>
      <c r="F24" s="67">
        <v>0.46527777777777773</v>
      </c>
      <c r="G24" s="68">
        <v>0.47499999999999998</v>
      </c>
      <c r="H24" s="30"/>
      <c r="I24" s="30"/>
      <c r="J24" s="30"/>
      <c r="K24" s="30"/>
      <c r="L24" s="30"/>
      <c r="M24" s="30" t="s">
        <v>333</v>
      </c>
      <c r="N24" s="30" t="s">
        <v>117</v>
      </c>
      <c r="O24" s="30"/>
      <c r="P24" s="30"/>
      <c r="Q24" s="30"/>
      <c r="R24" s="30"/>
      <c r="S24" s="30"/>
      <c r="T24" s="30"/>
      <c r="U24" s="105">
        <v>0.45763888888888887</v>
      </c>
      <c r="V24" s="105">
        <v>0.46250000000000002</v>
      </c>
      <c r="W24" s="105">
        <v>0.46527777777777779</v>
      </c>
      <c r="X24" s="105">
        <v>0.47499999999999998</v>
      </c>
      <c r="Y24" s="98"/>
      <c r="Z24" s="103">
        <f t="shared" si="0"/>
      </c>
      <c r="AA24" s="103">
        <f t="shared" si="1"/>
      </c>
      <c r="AB24" s="103">
        <f t="shared" si="2"/>
      </c>
      <c r="AC24" s="103">
        <f t="shared" si="3"/>
      </c>
      <c r="AD24" s="98"/>
      <c r="AE24" s="98"/>
      <c r="AF24" s="98"/>
      <c r="AG24" s="98"/>
      <c r="AH24" s="98"/>
      <c r="AI24" s="98"/>
      <c r="AJ24" s="14">
        <v>97</v>
      </c>
      <c r="AK24" s="67">
        <v>0.4909722222222222</v>
      </c>
      <c r="AL24" s="67">
        <v>0.49722222222222218</v>
      </c>
      <c r="AM24" s="67">
        <v>0.49999999999999994</v>
      </c>
      <c r="AN24" s="69">
        <v>0.5083333333333333</v>
      </c>
      <c r="AT24" t="s">
        <v>333</v>
      </c>
      <c r="AU24" t="s">
        <v>120</v>
      </c>
      <c r="BB24" s="19">
        <v>0.4909722222222222</v>
      </c>
      <c r="BC24" s="19">
        <v>0.49722222222222223</v>
      </c>
      <c r="BD24" s="19">
        <v>0.5</v>
      </c>
      <c r="BE24" s="19">
        <v>0.5083333333333333</v>
      </c>
      <c r="BG24" s="103">
        <f t="shared" si="4"/>
      </c>
      <c r="BH24" s="103">
        <f t="shared" si="5"/>
      </c>
      <c r="BI24" s="103">
        <f t="shared" si="6"/>
      </c>
      <c r="BJ24" s="103">
        <f t="shared" si="7"/>
      </c>
    </row>
    <row r="25" spans="1:62" ht="15" customHeight="true">
      <c r="A25" s="36">
        <v>0.46319444444444452</v>
      </c>
      <c r="B25" s="57">
        <v>4.8611111111110383E-3</v>
      </c>
      <c r="C25" s="9">
        <v>97</v>
      </c>
      <c r="D25" s="69">
        <v>0.46805555555555556</v>
      </c>
      <c r="E25" s="67">
        <v>0.47291666666666665</v>
      </c>
      <c r="F25" s="67">
        <v>0.47569444444444442</v>
      </c>
      <c r="G25" s="68">
        <v>0.48541666666666666</v>
      </c>
      <c r="H25" s="30"/>
      <c r="I25" s="30"/>
      <c r="J25" s="30"/>
      <c r="K25" s="30"/>
      <c r="L25" s="30"/>
      <c r="M25" s="30" t="s">
        <v>334</v>
      </c>
      <c r="N25" s="30" t="s">
        <v>117</v>
      </c>
      <c r="O25" s="30"/>
      <c r="P25" s="30"/>
      <c r="Q25" s="30"/>
      <c r="R25" s="30"/>
      <c r="S25" s="30"/>
      <c r="T25" s="30"/>
      <c r="U25" s="105">
        <v>0.46805555555555556</v>
      </c>
      <c r="V25" s="105">
        <v>0.47291666666666665</v>
      </c>
      <c r="W25" s="105">
        <v>0.47569444444444442</v>
      </c>
      <c r="X25" s="105">
        <v>0.48541666666666666</v>
      </c>
      <c r="Y25" s="98"/>
      <c r="Z25" s="103">
        <f t="shared" si="0"/>
      </c>
      <c r="AA25" s="103">
        <f t="shared" si="1"/>
      </c>
      <c r="AB25" s="103">
        <f t="shared" si="2"/>
      </c>
      <c r="AC25" s="103">
        <f t="shared" si="3"/>
      </c>
      <c r="AD25" s="98"/>
      <c r="AE25" s="98"/>
      <c r="AF25" s="98"/>
      <c r="AG25" s="98"/>
      <c r="AH25" s="98"/>
      <c r="AI25" s="98"/>
      <c r="AJ25" s="14">
        <v>97</v>
      </c>
      <c r="AK25" s="69">
        <v>0.50138888888888888</v>
      </c>
      <c r="AL25" s="69">
        <v>0.50763888888888886</v>
      </c>
      <c r="AM25" s="69">
        <v>0.51041666666666663</v>
      </c>
      <c r="AN25" s="69">
        <v>0.51874999999999993</v>
      </c>
      <c r="AT25" t="s">
        <v>334</v>
      </c>
      <c r="AU25" t="s">
        <v>120</v>
      </c>
      <c r="BB25" s="19">
        <v>0.50138888888888888</v>
      </c>
      <c r="BC25" s="19">
        <v>0.50763888888888886</v>
      </c>
      <c r="BD25" s="19">
        <v>0.51041666666666663</v>
      </c>
      <c r="BE25" s="19">
        <v>0.51875000000000004</v>
      </c>
      <c r="BG25" s="103">
        <f t="shared" si="4"/>
      </c>
      <c r="BH25" s="103">
        <f t="shared" si="5"/>
      </c>
      <c r="BI25" s="103">
        <f t="shared" si="6"/>
      </c>
      <c r="BJ25" s="103">
        <f t="shared" si="7"/>
      </c>
    </row>
    <row r="26" spans="1:62" ht="15" customHeight="true">
      <c r="A26" s="36">
        <v>0.4736111111111112</v>
      </c>
      <c r="B26" s="57">
        <v>4.8611111111110383E-3</v>
      </c>
      <c r="C26" s="9">
        <v>97</v>
      </c>
      <c r="D26" s="69">
        <v>0.47847222222222224</v>
      </c>
      <c r="E26" s="67">
        <v>0.48333333333333334</v>
      </c>
      <c r="F26" s="67">
        <v>0.4861111111111111</v>
      </c>
      <c r="G26" s="68">
        <v>0.49583333333333335</v>
      </c>
      <c r="H26" s="30"/>
      <c r="I26" s="30"/>
      <c r="J26" s="30"/>
      <c r="K26" s="30"/>
      <c r="L26" s="30"/>
      <c r="M26" s="30" t="s">
        <v>335</v>
      </c>
      <c r="N26" s="30" t="s">
        <v>117</v>
      </c>
      <c r="O26" s="30"/>
      <c r="P26" s="30"/>
      <c r="Q26" s="30"/>
      <c r="R26" s="30"/>
      <c r="S26" s="30"/>
      <c r="T26" s="30"/>
      <c r="U26" s="105">
        <v>0.47847222222222224</v>
      </c>
      <c r="V26" s="105">
        <v>0.48333333333333334</v>
      </c>
      <c r="W26" s="105">
        <v>0.4861111111111111</v>
      </c>
      <c r="X26" s="105">
        <v>0.49583333333333335</v>
      </c>
      <c r="Y26" s="98"/>
      <c r="Z26" s="103">
        <f t="shared" si="0"/>
      </c>
      <c r="AA26" s="103">
        <f t="shared" si="1"/>
      </c>
      <c r="AB26" s="103">
        <f t="shared" si="2"/>
      </c>
      <c r="AC26" s="103">
        <f t="shared" si="3"/>
      </c>
      <c r="AD26" s="98"/>
      <c r="AE26" s="98"/>
      <c r="AF26" s="98"/>
      <c r="AG26" s="98"/>
      <c r="AH26" s="98"/>
      <c r="AI26" s="98"/>
      <c r="AJ26" s="16">
        <v>97</v>
      </c>
      <c r="AK26" s="69">
        <v>0.51180555555555551</v>
      </c>
      <c r="AL26" s="69">
        <v>0.51805555555555549</v>
      </c>
      <c r="AM26" s="69">
        <v>0.52083333333333326</v>
      </c>
      <c r="AN26" s="69">
        <v>0.52916666666666656</v>
      </c>
      <c r="AT26" t="s">
        <v>335</v>
      </c>
      <c r="AU26" t="s">
        <v>120</v>
      </c>
      <c r="BB26" s="19">
        <v>0.51180555555555551</v>
      </c>
      <c r="BC26" s="19">
        <v>0.5180555555555556</v>
      </c>
      <c r="BD26" s="19">
        <v>0.52083333333333337</v>
      </c>
      <c r="BE26" s="19">
        <v>0.52916666666666667</v>
      </c>
      <c r="BG26" s="103">
        <f t="shared" si="4"/>
      </c>
      <c r="BH26" s="103">
        <f t="shared" si="5"/>
      </c>
      <c r="BI26" s="103">
        <f t="shared" si="6"/>
      </c>
      <c r="BJ26" s="103">
        <f t="shared" si="7"/>
      </c>
    </row>
    <row r="27" spans="1:62" ht="15" customHeight="true">
      <c r="A27" s="36">
        <v>0.48402777777777789</v>
      </c>
      <c r="B27" s="57">
        <v>4.8611111111109828E-3</v>
      </c>
      <c r="C27" s="9">
        <v>97</v>
      </c>
      <c r="D27" s="69">
        <v>0.48888888888888887</v>
      </c>
      <c r="E27" s="67">
        <v>0.49374999999999997</v>
      </c>
      <c r="F27" s="67">
        <v>0.49652777777777773</v>
      </c>
      <c r="G27" s="70">
        <v>0.50624999999999998</v>
      </c>
      <c r="H27" s="30"/>
      <c r="I27" s="30"/>
      <c r="J27" s="30"/>
      <c r="K27" s="30"/>
      <c r="L27" s="30"/>
      <c r="M27" s="30" t="s">
        <v>336</v>
      </c>
      <c r="N27" s="30" t="s">
        <v>117</v>
      </c>
      <c r="O27" s="30"/>
      <c r="P27" s="30"/>
      <c r="Q27" s="30"/>
      <c r="R27" s="30"/>
      <c r="S27" s="30"/>
      <c r="T27" s="30"/>
      <c r="U27" s="105">
        <v>0.48888888888888887</v>
      </c>
      <c r="V27" s="105">
        <v>0.49375000000000002</v>
      </c>
      <c r="W27" s="105">
        <v>0.49652777777777779</v>
      </c>
      <c r="X27" s="105">
        <v>0.50624999999999998</v>
      </c>
      <c r="Y27" s="98"/>
      <c r="Z27" s="103">
        <f t="shared" si="0"/>
      </c>
      <c r="AA27" s="103">
        <f t="shared" si="1"/>
      </c>
      <c r="AB27" s="103">
        <f t="shared" si="2"/>
      </c>
      <c r="AC27" s="103">
        <f t="shared" si="3"/>
      </c>
      <c r="AD27" s="98"/>
      <c r="AE27" s="98"/>
      <c r="AF27" s="98"/>
      <c r="AG27" s="98"/>
      <c r="AH27" s="98"/>
      <c r="AI27" s="98"/>
      <c r="AJ27" s="16">
        <v>97</v>
      </c>
      <c r="AK27" s="69">
        <v>0.52222222222222214</v>
      </c>
      <c r="AL27" s="69">
        <v>0.52847222222222212</v>
      </c>
      <c r="AM27" s="69">
        <v>0.53124999999999989</v>
      </c>
      <c r="AN27" s="69">
        <v>0.53958333333333319</v>
      </c>
      <c r="AT27" t="s">
        <v>336</v>
      </c>
      <c r="AU27" t="s">
        <v>120</v>
      </c>
      <c r="BB27" s="19">
        <v>0.52222222222222225</v>
      </c>
      <c r="BC27" s="19">
        <v>0.52847222222222223</v>
      </c>
      <c r="BD27" s="19">
        <v>0.53125</v>
      </c>
      <c r="BE27" s="19">
        <v>0.5395833333333333</v>
      </c>
      <c r="BG27" s="103">
        <f t="shared" si="4"/>
      </c>
      <c r="BH27" s="103">
        <f t="shared" si="5"/>
      </c>
      <c r="BI27" s="103">
        <f t="shared" si="6"/>
      </c>
      <c r="BJ27" s="103">
        <f t="shared" si="7"/>
      </c>
    </row>
    <row r="28" spans="1:62" ht="15" customHeight="true">
      <c r="A28" s="36">
        <v>0.49444444444444458</v>
      </c>
      <c r="B28" s="57">
        <v>4.8611111111109828E-3</v>
      </c>
      <c r="C28" s="9">
        <v>97</v>
      </c>
      <c r="D28" s="69">
        <v>0.49930555555555556</v>
      </c>
      <c r="E28" s="69">
        <v>0.50486111111111109</v>
      </c>
      <c r="F28" s="69">
        <v>0.50763888888888886</v>
      </c>
      <c r="G28" s="70">
        <v>0.51666666666666661</v>
      </c>
      <c r="H28" s="30"/>
      <c r="I28" s="30"/>
      <c r="J28" s="30"/>
      <c r="K28" s="30"/>
      <c r="L28" s="30"/>
      <c r="M28" s="30" t="s">
        <v>337</v>
      </c>
      <c r="N28" s="30" t="s">
        <v>117</v>
      </c>
      <c r="O28" s="30"/>
      <c r="P28" s="30"/>
      <c r="Q28" s="30"/>
      <c r="R28" s="30"/>
      <c r="S28" s="30"/>
      <c r="T28" s="30"/>
      <c r="U28" s="105">
        <v>0.49930555555555556</v>
      </c>
      <c r="V28" s="105">
        <v>0.50486111111111109</v>
      </c>
      <c r="W28" s="105">
        <v>0.50763888888888886</v>
      </c>
      <c r="X28" s="105">
        <v>0.51666666666666672</v>
      </c>
      <c r="Y28" s="98"/>
      <c r="Z28" s="103">
        <f t="shared" si="0"/>
      </c>
      <c r="AA28" s="103">
        <f t="shared" si="1"/>
      </c>
      <c r="AB28" s="103">
        <f t="shared" si="2"/>
      </c>
      <c r="AC28" s="103">
        <f t="shared" si="3"/>
      </c>
      <c r="AD28" s="98"/>
      <c r="AE28" s="98"/>
      <c r="AF28" s="98"/>
      <c r="AG28" s="98"/>
      <c r="AH28" s="98"/>
      <c r="AI28" s="98"/>
      <c r="AJ28" s="16">
        <v>97</v>
      </c>
      <c r="AK28" s="69">
        <v>0.53263888888888888</v>
      </c>
      <c r="AL28" s="69">
        <v>0.53888888888888886</v>
      </c>
      <c r="AM28" s="69">
        <v>0.54166666666666663</v>
      </c>
      <c r="AN28" s="69">
        <v>0.54999999999999993</v>
      </c>
      <c r="AT28" t="s">
        <v>337</v>
      </c>
      <c r="AU28" t="s">
        <v>120</v>
      </c>
      <c r="BB28" s="19">
        <v>0.53263888888888888</v>
      </c>
      <c r="BC28" s="19">
        <v>0.53888888888888886</v>
      </c>
      <c r="BD28" s="19">
        <v>0.54166666666666663</v>
      </c>
      <c r="BE28" s="19">
        <v>0.55000000000000004</v>
      </c>
      <c r="BG28" s="103">
        <f t="shared" si="4"/>
      </c>
      <c r="BH28" s="103">
        <f t="shared" si="5"/>
      </c>
      <c r="BI28" s="103">
        <f t="shared" si="6"/>
      </c>
      <c r="BJ28" s="103">
        <f t="shared" si="7"/>
      </c>
    </row>
    <row r="29" spans="1:62" ht="15" customHeight="true">
      <c r="A29" s="37">
        <v>0.5048611111111112</v>
      </c>
      <c r="B29" s="57">
        <v>4.8611111111109828E-3</v>
      </c>
      <c r="C29" s="10">
        <v>97</v>
      </c>
      <c r="D29" s="69">
        <v>0.50972222222222219</v>
      </c>
      <c r="E29" s="69">
        <v>0.51527777777777772</v>
      </c>
      <c r="F29" s="69">
        <v>0.51805555555555549</v>
      </c>
      <c r="G29" s="70">
        <v>0.52708333333333324</v>
      </c>
      <c r="H29" s="30"/>
      <c r="I29" s="30"/>
      <c r="J29" s="30"/>
      <c r="K29" s="30"/>
      <c r="L29" s="30"/>
      <c r="M29" s="30" t="s">
        <v>338</v>
      </c>
      <c r="N29" s="30" t="s">
        <v>117</v>
      </c>
      <c r="O29" s="30"/>
      <c r="P29" s="30"/>
      <c r="Q29" s="30"/>
      <c r="R29" s="30"/>
      <c r="S29" s="30"/>
      <c r="T29" s="30"/>
      <c r="U29" s="105">
        <v>0.50972222222222219</v>
      </c>
      <c r="V29" s="105">
        <v>0.51527777777777772</v>
      </c>
      <c r="W29" s="105">
        <v>0.5180555555555556</v>
      </c>
      <c r="X29" s="105">
        <v>0.52708333333333335</v>
      </c>
      <c r="Y29" s="98"/>
      <c r="Z29" s="103">
        <f t="shared" si="0"/>
      </c>
      <c r="AA29" s="103">
        <f t="shared" si="1"/>
      </c>
      <c r="AB29" s="103">
        <f t="shared" si="2"/>
      </c>
      <c r="AC29" s="103">
        <f t="shared" si="3"/>
      </c>
      <c r="AD29" s="98"/>
      <c r="AE29" s="98"/>
      <c r="AF29" s="98"/>
      <c r="AG29" s="98"/>
      <c r="AH29" s="98"/>
      <c r="AI29" s="98"/>
      <c r="AJ29" s="16">
        <v>97</v>
      </c>
      <c r="AK29" s="69">
        <v>0.54305555555555551</v>
      </c>
      <c r="AL29" s="69">
        <v>0.54930555555555549</v>
      </c>
      <c r="AM29" s="69">
        <v>0.55208333333333326</v>
      </c>
      <c r="AN29" s="69">
        <v>0.56041666666666667</v>
      </c>
      <c r="AT29" t="s">
        <v>338</v>
      </c>
      <c r="AU29" t="s">
        <v>120</v>
      </c>
      <c r="BB29" s="19">
        <v>0.54305555555555551</v>
      </c>
      <c r="BC29" s="19">
        <v>0.5493055555555556</v>
      </c>
      <c r="BD29" s="19">
        <v>0.55208333333333337</v>
      </c>
      <c r="BE29" s="19">
        <v>0.56041666666666667</v>
      </c>
      <c r="BG29" s="103">
        <f t="shared" si="4"/>
      </c>
      <c r="BH29" s="103">
        <f t="shared" si="5"/>
      </c>
      <c r="BI29" s="103">
        <f t="shared" si="6"/>
      </c>
      <c r="BJ29" s="103">
        <f t="shared" si="7"/>
      </c>
    </row>
    <row r="30" spans="1:62" ht="15" customHeight="true">
      <c r="A30" s="37">
        <v>0.51527777777777783</v>
      </c>
      <c r="B30" s="57">
        <v>4.8611111111109828E-3</v>
      </c>
      <c r="C30" s="10">
        <v>97</v>
      </c>
      <c r="D30" s="69">
        <v>0.52013888888888882</v>
      </c>
      <c r="E30" s="69">
        <v>0.52569444444444435</v>
      </c>
      <c r="F30" s="69">
        <v>0.52847222222222212</v>
      </c>
      <c r="G30" s="70">
        <v>0.53749999999999987</v>
      </c>
      <c r="H30" s="30"/>
      <c r="I30" s="30"/>
      <c r="J30" s="30"/>
      <c r="K30" s="30"/>
      <c r="L30" s="30"/>
      <c r="M30" s="30" t="s">
        <v>339</v>
      </c>
      <c r="N30" s="30" t="s">
        <v>117</v>
      </c>
      <c r="O30" s="30"/>
      <c r="P30" s="30"/>
      <c r="Q30" s="30"/>
      <c r="R30" s="30"/>
      <c r="S30" s="30"/>
      <c r="T30" s="30"/>
      <c r="U30" s="105">
        <v>0.52013888888888893</v>
      </c>
      <c r="V30" s="105">
        <v>0.52569444444444446</v>
      </c>
      <c r="W30" s="105">
        <v>0.52847222222222223</v>
      </c>
      <c r="X30" s="105">
        <v>0.53749999999999998</v>
      </c>
      <c r="Y30" s="98"/>
      <c r="Z30" s="103">
        <f t="shared" si="0"/>
      </c>
      <c r="AA30" s="103">
        <f t="shared" si="1"/>
      </c>
      <c r="AB30" s="103">
        <f t="shared" si="2"/>
      </c>
      <c r="AC30" s="103">
        <f t="shared" si="3"/>
      </c>
      <c r="AD30" s="98"/>
      <c r="AE30" s="98"/>
      <c r="AF30" s="98"/>
      <c r="AG30" s="98"/>
      <c r="AH30" s="98"/>
      <c r="AI30" s="98"/>
      <c r="AJ30" s="16">
        <v>97</v>
      </c>
      <c r="AK30" s="69">
        <v>0.55347222222222214</v>
      </c>
      <c r="AL30" s="69">
        <v>0.55972222222222212</v>
      </c>
      <c r="AM30" s="69">
        <v>0.56249999999999989</v>
      </c>
      <c r="AN30" s="69">
        <v>0.57083333333333319</v>
      </c>
      <c r="AT30" t="s">
        <v>339</v>
      </c>
      <c r="AU30" t="s">
        <v>120</v>
      </c>
      <c r="BB30" s="19">
        <v>0.55347222222222225</v>
      </c>
      <c r="BC30" s="19">
        <v>0.55972222222222223</v>
      </c>
      <c r="BD30" s="19">
        <v>0.5625</v>
      </c>
      <c r="BE30" s="19">
        <v>0.5708333333333333</v>
      </c>
      <c r="BG30" s="103">
        <f t="shared" si="4"/>
      </c>
      <c r="BH30" s="103">
        <f t="shared" si="5"/>
      </c>
      <c r="BI30" s="103">
        <f t="shared" si="6"/>
      </c>
      <c r="BJ30" s="103">
        <f t="shared" si="7"/>
      </c>
    </row>
    <row r="31" spans="1:62" ht="15" customHeight="true">
      <c r="A31" s="37">
        <v>0.52569444444444446</v>
      </c>
      <c r="B31" s="57">
        <v>4.8611111111109828E-3</v>
      </c>
      <c r="C31" s="10">
        <v>97</v>
      </c>
      <c r="D31" s="69">
        <v>0.53055555555555545</v>
      </c>
      <c r="E31" s="69">
        <v>0.53611111111111098</v>
      </c>
      <c r="F31" s="69">
        <v>0.53888888888888875</v>
      </c>
      <c r="G31" s="70">
        <v>0.5479166666666665</v>
      </c>
      <c r="H31" s="30"/>
      <c r="I31" s="30"/>
      <c r="J31" s="30"/>
      <c r="K31" s="30"/>
      <c r="L31" s="30"/>
      <c r="M31" s="30" t="s">
        <v>340</v>
      </c>
      <c r="N31" s="30" t="s">
        <v>117</v>
      </c>
      <c r="O31" s="30"/>
      <c r="P31" s="30"/>
      <c r="Q31" s="30"/>
      <c r="R31" s="30"/>
      <c r="S31" s="30"/>
      <c r="T31" s="30"/>
      <c r="U31" s="105">
        <v>0.53055555555555556</v>
      </c>
      <c r="V31" s="105">
        <v>0.53611111111111109</v>
      </c>
      <c r="W31" s="105">
        <v>0.53888888888888886</v>
      </c>
      <c r="X31" s="105">
        <v>0.54791666666666672</v>
      </c>
      <c r="Y31" s="98"/>
      <c r="Z31" s="103">
        <f t="shared" si="0"/>
      </c>
      <c r="AA31" s="103">
        <f t="shared" si="1"/>
      </c>
      <c r="AB31" s="103">
        <f t="shared" si="2"/>
      </c>
      <c r="AC31" s="103">
        <f t="shared" si="3"/>
      </c>
      <c r="AD31" s="98"/>
      <c r="AE31" s="98"/>
      <c r="AF31" s="98"/>
      <c r="AG31" s="98"/>
      <c r="AH31" s="98"/>
      <c r="AI31" s="98"/>
      <c r="AJ31" s="16">
        <v>97</v>
      </c>
      <c r="AK31" s="69">
        <v>0.56388888888888888</v>
      </c>
      <c r="AL31" s="69">
        <v>0.57013888888888886</v>
      </c>
      <c r="AM31" s="69">
        <v>0.57291666666666663</v>
      </c>
      <c r="AN31" s="69">
        <v>0.58124999999999993</v>
      </c>
      <c r="AT31" t="s">
        <v>340</v>
      </c>
      <c r="AU31" t="s">
        <v>120</v>
      </c>
      <c r="BB31" s="19">
        <v>0.56388888888888888</v>
      </c>
      <c r="BC31" s="19">
        <v>0.57013888888888886</v>
      </c>
      <c r="BD31" s="19">
        <v>0.57291666666666663</v>
      </c>
      <c r="BE31" s="19">
        <v>0.58125000000000004</v>
      </c>
      <c r="BG31" s="103">
        <f t="shared" si="4"/>
      </c>
      <c r="BH31" s="103">
        <f t="shared" si="5"/>
      </c>
      <c r="BI31" s="103">
        <f t="shared" si="6"/>
      </c>
      <c r="BJ31" s="103">
        <f t="shared" si="7"/>
      </c>
    </row>
    <row r="32" spans="1:62" ht="15" customHeight="true">
      <c r="A32" s="37">
        <v>0.53611111111111109</v>
      </c>
      <c r="B32" s="57">
        <v>4.8611111111109828E-3</v>
      </c>
      <c r="C32" s="10">
        <v>97</v>
      </c>
      <c r="D32" s="69">
        <v>0.54097222222222208</v>
      </c>
      <c r="E32" s="69">
        <v>0.54583333333333317</v>
      </c>
      <c r="F32" s="69">
        <v>0.54861111111111094</v>
      </c>
      <c r="G32" s="70">
        <v>0.55763888888888868</v>
      </c>
      <c r="H32" s="30"/>
      <c r="I32" s="30"/>
      <c r="J32" s="30"/>
      <c r="K32" s="30"/>
      <c r="L32" s="30"/>
      <c r="M32" s="30" t="s">
        <v>341</v>
      </c>
      <c r="N32" s="30" t="s">
        <v>117</v>
      </c>
      <c r="O32" s="30"/>
      <c r="P32" s="30"/>
      <c r="Q32" s="30"/>
      <c r="R32" s="30"/>
      <c r="S32" s="30"/>
      <c r="T32" s="30"/>
      <c r="U32" s="105">
        <v>0.54097222222222219</v>
      </c>
      <c r="V32" s="105">
        <v>0.54583333333333328</v>
      </c>
      <c r="W32" s="105">
        <v>0.54861111111111116</v>
      </c>
      <c r="X32" s="105">
        <v>0.55763888888888891</v>
      </c>
      <c r="Y32" s="98"/>
      <c r="Z32" s="103">
        <f t="shared" si="0"/>
      </c>
      <c r="AA32" s="103">
        <f t="shared" si="1"/>
      </c>
      <c r="AB32" s="103">
        <f t="shared" si="2"/>
      </c>
      <c r="AC32" s="103">
        <f t="shared" si="3"/>
      </c>
      <c r="AD32" s="98"/>
      <c r="AE32" s="98"/>
      <c r="AF32" s="98"/>
      <c r="AG32" s="98"/>
      <c r="AH32" s="98"/>
      <c r="AI32" s="98"/>
      <c r="AJ32" s="16">
        <v>97</v>
      </c>
      <c r="AK32" s="69">
        <v>0.57430555555555551</v>
      </c>
      <c r="AL32" s="69">
        <v>0.58055555555555549</v>
      </c>
      <c r="AM32" s="69">
        <v>0.58333333333333326</v>
      </c>
      <c r="AN32" s="69">
        <v>0.59166666666666656</v>
      </c>
      <c r="AT32" t="s">
        <v>341</v>
      </c>
      <c r="AU32" t="s">
        <v>120</v>
      </c>
      <c r="BB32" s="19">
        <v>0.57430555555555551</v>
      </c>
      <c r="BC32" s="19">
        <v>0.5805555555555556</v>
      </c>
      <c r="BD32" s="19">
        <v>0.58333333333333337</v>
      </c>
      <c r="BE32" s="19">
        <v>0.59166666666666667</v>
      </c>
      <c r="BG32" s="103">
        <f t="shared" si="4"/>
      </c>
      <c r="BH32" s="103">
        <f t="shared" si="5"/>
      </c>
      <c r="BI32" s="103">
        <f t="shared" si="6"/>
      </c>
      <c r="BJ32" s="103">
        <f t="shared" si="7"/>
      </c>
    </row>
    <row r="33" spans="1:62" ht="15" customHeight="true">
      <c r="A33" s="37">
        <v>0.54652777777777772</v>
      </c>
      <c r="B33" s="57">
        <v>4.8611111111112049E-3</v>
      </c>
      <c r="C33" s="10">
        <v>97</v>
      </c>
      <c r="D33" s="69">
        <v>0.55138888888888893</v>
      </c>
      <c r="E33" s="69">
        <v>0.55625000000000002</v>
      </c>
      <c r="F33" s="69">
        <v>0.55902777777777779</v>
      </c>
      <c r="G33" s="70">
        <v>0.56805555555555554</v>
      </c>
      <c r="H33" s="30"/>
      <c r="I33" s="30"/>
      <c r="J33" s="30"/>
      <c r="K33" s="30"/>
      <c r="L33" s="30"/>
      <c r="M33" s="30" t="s">
        <v>342</v>
      </c>
      <c r="N33" s="30" t="s">
        <v>117</v>
      </c>
      <c r="O33" s="30"/>
      <c r="P33" s="30"/>
      <c r="Q33" s="30"/>
      <c r="R33" s="30"/>
      <c r="S33" s="30"/>
      <c r="T33" s="30"/>
      <c r="U33" s="105">
        <v>0.55138888888888893</v>
      </c>
      <c r="V33" s="105">
        <v>0.55625000000000002</v>
      </c>
      <c r="W33" s="105">
        <v>0.55902777777777779</v>
      </c>
      <c r="X33" s="105">
        <v>0.56805555555555554</v>
      </c>
      <c r="Y33" s="98"/>
      <c r="Z33" s="103">
        <f t="shared" si="0"/>
      </c>
      <c r="AA33" s="103">
        <f t="shared" si="1"/>
      </c>
      <c r="AB33" s="103">
        <f t="shared" si="2"/>
      </c>
      <c r="AC33" s="103">
        <f t="shared" si="3"/>
      </c>
      <c r="AD33" s="98"/>
      <c r="AE33" s="98"/>
      <c r="AF33" s="98"/>
      <c r="AG33" s="98"/>
      <c r="AH33" s="98"/>
      <c r="AI33" s="98"/>
      <c r="AJ33" s="16" t="s">
        <v>161</v>
      </c>
      <c r="AK33" s="69">
        <v>0.58472222222222214</v>
      </c>
      <c r="AL33" s="69">
        <v>0.59097222222222212</v>
      </c>
      <c r="AM33" s="69">
        <v>0.59374999999999989</v>
      </c>
      <c r="AN33" s="69">
        <v>0.60208333333333319</v>
      </c>
      <c r="AT33" t="s">
        <v>342</v>
      </c>
      <c r="AU33" t="s">
        <v>120</v>
      </c>
      <c r="BB33" s="19">
        <v>0.58472222222222225</v>
      </c>
      <c r="BC33" s="19">
        <v>0.59097222222222223</v>
      </c>
      <c r="BD33" s="19">
        <v>0.59375</v>
      </c>
      <c r="BE33" s="19">
        <v>0.6020833333333333</v>
      </c>
      <c r="BG33" s="103">
        <f t="shared" si="4"/>
      </c>
      <c r="BH33" s="103">
        <f t="shared" si="5"/>
      </c>
      <c r="BI33" s="103">
        <f t="shared" si="6"/>
      </c>
      <c r="BJ33" s="103">
        <f t="shared" si="7"/>
      </c>
    </row>
    <row r="34" spans="1:62" ht="15" customHeight="true">
      <c r="A34" s="37">
        <v>0.55694444444444435</v>
      </c>
      <c r="B34" s="57">
        <v>4.8611111111112049E-3</v>
      </c>
      <c r="C34" s="10">
        <v>97</v>
      </c>
      <c r="D34" s="69">
        <v>0.56180555555555556</v>
      </c>
      <c r="E34" s="69">
        <v>0.56666666666666665</v>
      </c>
      <c r="F34" s="69">
        <v>0.56944444444444442</v>
      </c>
      <c r="G34" s="70">
        <v>0.57847222222222217</v>
      </c>
      <c r="H34" s="30"/>
      <c r="I34" s="30"/>
      <c r="J34" s="30"/>
      <c r="K34" s="30"/>
      <c r="L34" s="30"/>
      <c r="M34" s="30" t="s">
        <v>343</v>
      </c>
      <c r="N34" s="30" t="s">
        <v>117</v>
      </c>
      <c r="O34" s="30"/>
      <c r="P34" s="30"/>
      <c r="Q34" s="30"/>
      <c r="R34" s="30"/>
      <c r="S34" s="30"/>
      <c r="T34" s="30"/>
      <c r="U34" s="105">
        <v>0.56180555555555556</v>
      </c>
      <c r="V34" s="105">
        <v>0.56666666666666665</v>
      </c>
      <c r="W34" s="105">
        <v>0.56944444444444442</v>
      </c>
      <c r="X34" s="105">
        <v>0.57847222222222228</v>
      </c>
      <c r="Y34" s="98"/>
      <c r="Z34" s="103">
        <f t="shared" si="0"/>
      </c>
      <c r="AA34" s="103">
        <f t="shared" si="1"/>
      </c>
      <c r="AB34" s="103">
        <f t="shared" si="2"/>
      </c>
      <c r="AC34" s="103">
        <f t="shared" si="3"/>
      </c>
      <c r="AD34" s="98"/>
      <c r="AE34" s="98"/>
      <c r="AF34" s="98"/>
      <c r="AG34" s="98"/>
      <c r="AH34" s="98"/>
      <c r="AI34" s="98"/>
      <c r="AJ34" s="16">
        <v>97</v>
      </c>
      <c r="AK34" s="69">
        <v>0.59513888888888888</v>
      </c>
      <c r="AL34" s="69">
        <v>0.60138888888888886</v>
      </c>
      <c r="AM34" s="69">
        <v>0.60416666666666663</v>
      </c>
      <c r="AN34" s="69">
        <v>0.61249999999999993</v>
      </c>
      <c r="AT34" t="s">
        <v>343</v>
      </c>
      <c r="AU34" t="s">
        <v>120</v>
      </c>
      <c r="BB34" s="19">
        <v>0.59513888888888888</v>
      </c>
      <c r="BC34" s="19">
        <v>0.60138888888888886</v>
      </c>
      <c r="BD34" s="19">
        <v>0.60416666666666663</v>
      </c>
      <c r="BE34" s="19">
        <v>0.61250000000000004</v>
      </c>
      <c r="BG34" s="103">
        <f t="shared" si="4"/>
      </c>
      <c r="BH34" s="103">
        <f t="shared" si="5"/>
      </c>
      <c r="BI34" s="103">
        <f t="shared" si="6"/>
      </c>
      <c r="BJ34" s="103">
        <f t="shared" si="7"/>
      </c>
    </row>
    <row r="35" spans="1:62" ht="15" customHeight="true">
      <c r="A35" s="37">
        <v>0.56736111111111098</v>
      </c>
      <c r="B35" s="57">
        <v>4.8611111111112049E-3</v>
      </c>
      <c r="C35" s="10">
        <v>97</v>
      </c>
      <c r="D35" s="69">
        <v>0.57222222222222219</v>
      </c>
      <c r="E35" s="69">
        <v>0.57708333333333328</v>
      </c>
      <c r="F35" s="69">
        <v>0.57986111111111105</v>
      </c>
      <c r="G35" s="70">
        <v>0.5888888888888888</v>
      </c>
      <c r="H35" s="30"/>
      <c r="I35" s="30"/>
      <c r="J35" s="30"/>
      <c r="K35" s="30"/>
      <c r="L35" s="30"/>
      <c r="M35" s="30" t="s">
        <v>344</v>
      </c>
      <c r="N35" s="30" t="s">
        <v>117</v>
      </c>
      <c r="O35" s="30"/>
      <c r="P35" s="30"/>
      <c r="Q35" s="30"/>
      <c r="R35" s="30"/>
      <c r="S35" s="30"/>
      <c r="T35" s="30"/>
      <c r="U35" s="105">
        <v>0.57222222222222219</v>
      </c>
      <c r="V35" s="105">
        <v>0.57708333333333328</v>
      </c>
      <c r="W35" s="105">
        <v>0.57986111111111116</v>
      </c>
      <c r="X35" s="105">
        <v>0.58888888888888891</v>
      </c>
      <c r="Y35" s="98"/>
      <c r="Z35" s="103">
        <f t="shared" si="0"/>
      </c>
      <c r="AA35" s="103">
        <f t="shared" si="1"/>
      </c>
      <c r="AB35" s="103">
        <f t="shared" si="2"/>
      </c>
      <c r="AC35" s="103">
        <f t="shared" si="3"/>
      </c>
      <c r="AD35" s="98"/>
      <c r="AE35" s="98"/>
      <c r="AF35" s="98"/>
      <c r="AG35" s="98"/>
      <c r="AH35" s="98"/>
      <c r="AI35" s="98"/>
      <c r="AJ35" s="16">
        <v>97</v>
      </c>
      <c r="AK35" s="69">
        <v>0.60555555555555551</v>
      </c>
      <c r="AL35" s="69">
        <v>0.61180555555555549</v>
      </c>
      <c r="AM35" s="69">
        <v>0.61458333333333326</v>
      </c>
      <c r="AN35" s="69">
        <v>0.62291666666666667</v>
      </c>
      <c r="AT35" t="s">
        <v>344</v>
      </c>
      <c r="AU35" t="s">
        <v>120</v>
      </c>
      <c r="BB35" s="19">
        <v>0.60555555555555551</v>
      </c>
      <c r="BC35" s="19">
        <v>0.6118055555555556</v>
      </c>
      <c r="BD35" s="19">
        <v>0.61458333333333337</v>
      </c>
      <c r="BE35" s="19">
        <v>0.62291666666666667</v>
      </c>
      <c r="BG35" s="103">
        <f t="shared" si="4"/>
      </c>
      <c r="BH35" s="103">
        <f t="shared" si="5"/>
      </c>
      <c r="BI35" s="103">
        <f t="shared" si="6"/>
      </c>
      <c r="BJ35" s="103">
        <f t="shared" si="7"/>
      </c>
    </row>
    <row r="36" spans="1:62" ht="15" customHeight="true">
      <c r="A36" s="37">
        <v>0.57777777777777761</v>
      </c>
      <c r="B36" s="57">
        <v>4.8611111111113159E-3</v>
      </c>
      <c r="C36" s="10">
        <v>97</v>
      </c>
      <c r="D36" s="69">
        <v>0.58263888888888893</v>
      </c>
      <c r="E36" s="69">
        <v>0.58750000000000002</v>
      </c>
      <c r="F36" s="69">
        <v>0.59027777777777779</v>
      </c>
      <c r="G36" s="70">
        <v>0.59930555555555554</v>
      </c>
      <c r="H36" s="30"/>
      <c r="I36" s="30"/>
      <c r="J36" s="30"/>
      <c r="K36" s="30"/>
      <c r="L36" s="30"/>
      <c r="M36" s="30" t="s">
        <v>345</v>
      </c>
      <c r="N36" s="30" t="s">
        <v>117</v>
      </c>
      <c r="O36" s="30"/>
      <c r="P36" s="30"/>
      <c r="Q36" s="30"/>
      <c r="R36" s="30"/>
      <c r="S36" s="30"/>
      <c r="T36" s="30"/>
      <c r="U36" s="105">
        <v>0.58263888888888893</v>
      </c>
      <c r="V36" s="105">
        <v>0.58750000000000002</v>
      </c>
      <c r="W36" s="105">
        <v>0.59027777777777779</v>
      </c>
      <c r="X36" s="105">
        <v>0.59930555555555554</v>
      </c>
      <c r="Y36" s="98"/>
      <c r="Z36" s="103">
        <f t="shared" si="0"/>
      </c>
      <c r="AA36" s="103">
        <f t="shared" si="1"/>
      </c>
      <c r="AB36" s="103">
        <f t="shared" si="2"/>
      </c>
      <c r="AC36" s="103">
        <f t="shared" si="3"/>
      </c>
      <c r="AD36" s="98"/>
      <c r="AE36" s="98"/>
      <c r="AF36" s="98"/>
      <c r="AG36" s="98"/>
      <c r="AH36" s="98"/>
      <c r="AI36" s="98"/>
      <c r="AJ36" s="16">
        <v>97</v>
      </c>
      <c r="AK36" s="69">
        <v>0.61527777777777781</v>
      </c>
      <c r="AL36" s="69">
        <v>0.62152777777777779</v>
      </c>
      <c r="AM36" s="69">
        <v>0.62430555555555556</v>
      </c>
      <c r="AN36" s="69">
        <v>0.63263888888888886</v>
      </c>
      <c r="AT36" t="s">
        <v>345</v>
      </c>
      <c r="AU36" t="s">
        <v>120</v>
      </c>
      <c r="BB36" s="19">
        <v>0.61527777777777781</v>
      </c>
      <c r="BC36" s="19">
        <v>0.62152777777777779</v>
      </c>
      <c r="BD36" s="19">
        <v>0.62430555555555556</v>
      </c>
      <c r="BE36" s="19">
        <v>0.63263888888888886</v>
      </c>
      <c r="BG36" s="103">
        <f t="shared" si="4"/>
      </c>
      <c r="BH36" s="103">
        <f t="shared" si="5"/>
      </c>
      <c r="BI36" s="103">
        <f t="shared" si="6"/>
      </c>
      <c r="BJ36" s="103">
        <f t="shared" si="7"/>
      </c>
    </row>
    <row r="37" spans="1:62" ht="15" customHeight="true">
      <c r="A37" s="37">
        <v>0.58819444444444424</v>
      </c>
      <c r="B37" s="57">
        <v>4.8611111111113159E-3</v>
      </c>
      <c r="C37" s="10">
        <v>97</v>
      </c>
      <c r="D37" s="69">
        <v>0.59305555555555556</v>
      </c>
      <c r="E37" s="69">
        <v>0.59791666666666665</v>
      </c>
      <c r="F37" s="69">
        <v>0.60069444444444442</v>
      </c>
      <c r="G37" s="70">
        <v>0.60972222222222217</v>
      </c>
      <c r="H37" s="30"/>
      <c r="I37" s="30"/>
      <c r="J37" s="30"/>
      <c r="K37" s="30"/>
      <c r="L37" s="30"/>
      <c r="M37" s="30" t="s">
        <v>346</v>
      </c>
      <c r="N37" s="30" t="s">
        <v>117</v>
      </c>
      <c r="O37" s="30"/>
      <c r="P37" s="30"/>
      <c r="Q37" s="30"/>
      <c r="R37" s="30"/>
      <c r="S37" s="30"/>
      <c r="T37" s="30"/>
      <c r="U37" s="105">
        <v>0.59305555555555556</v>
      </c>
      <c r="V37" s="105">
        <v>0.59791666666666665</v>
      </c>
      <c r="W37" s="105">
        <v>0.60069444444444442</v>
      </c>
      <c r="X37" s="105">
        <v>0.60972222222222228</v>
      </c>
      <c r="Y37" s="98"/>
      <c r="Z37" s="103">
        <f t="shared" si="0"/>
      </c>
      <c r="AA37" s="103">
        <f t="shared" si="1"/>
      </c>
      <c r="AB37" s="103">
        <f t="shared" si="2"/>
      </c>
      <c r="AC37" s="103">
        <f t="shared" si="3"/>
      </c>
      <c r="AD37" s="98"/>
      <c r="AE37" s="98"/>
      <c r="AF37" s="98"/>
      <c r="AG37" s="98"/>
      <c r="AH37" s="98"/>
      <c r="AI37" s="98"/>
      <c r="AJ37" s="16">
        <v>97</v>
      </c>
      <c r="AK37" s="69">
        <v>0.625</v>
      </c>
      <c r="AL37" s="69">
        <v>0.63124999999999998</v>
      </c>
      <c r="AM37" s="69">
        <v>0.63472222222222219</v>
      </c>
      <c r="AN37" s="69">
        <v>0.64374999999999993</v>
      </c>
      <c r="AT37" t="s">
        <v>346</v>
      </c>
      <c r="AU37" t="s">
        <v>120</v>
      </c>
      <c r="BB37" s="19">
        <v>0.625</v>
      </c>
      <c r="BC37" s="19">
        <v>0.63124999999999998</v>
      </c>
      <c r="BD37" s="19">
        <v>0.63472222222222219</v>
      </c>
      <c r="BE37" s="19">
        <v>0.64375000000000004</v>
      </c>
      <c r="BG37" s="103">
        <f t="shared" si="4"/>
      </c>
      <c r="BH37" s="103">
        <f t="shared" si="5"/>
      </c>
      <c r="BI37" s="103">
        <f t="shared" si="6"/>
      </c>
      <c r="BJ37" s="103">
        <f t="shared" si="7"/>
      </c>
    </row>
    <row r="38" spans="1:62" ht="15" customHeight="true">
      <c r="A38" s="37">
        <v>0.59861111111111087</v>
      </c>
      <c r="B38" s="57">
        <v>4.8611111111113159E-3</v>
      </c>
      <c r="C38" s="10">
        <v>97</v>
      </c>
      <c r="D38" s="69">
        <v>0.60347222222222219</v>
      </c>
      <c r="E38" s="69">
        <v>0.60833333333333328</v>
      </c>
      <c r="F38" s="69">
        <v>0.61111111111111105</v>
      </c>
      <c r="G38" s="70">
        <v>0.62083333333333324</v>
      </c>
      <c r="H38" s="30"/>
      <c r="I38" s="30"/>
      <c r="J38" s="30"/>
      <c r="K38" s="30"/>
      <c r="L38" s="30"/>
      <c r="M38" s="30" t="s">
        <v>347</v>
      </c>
      <c r="N38" s="30" t="s">
        <v>117</v>
      </c>
      <c r="O38" s="30"/>
      <c r="P38" s="30"/>
      <c r="Q38" s="30"/>
      <c r="R38" s="30"/>
      <c r="S38" s="30"/>
      <c r="T38" s="30"/>
      <c r="U38" s="105">
        <v>0.60347222222222219</v>
      </c>
      <c r="V38" s="105">
        <v>0.60833333333333328</v>
      </c>
      <c r="W38" s="105">
        <v>0.61111111111111116</v>
      </c>
      <c r="X38" s="105">
        <v>0.62083333333333335</v>
      </c>
      <c r="Y38" s="98"/>
      <c r="Z38" s="103">
        <f t="shared" si="0"/>
      </c>
      <c r="AA38" s="103">
        <f t="shared" si="1"/>
      </c>
      <c r="AB38" s="103">
        <f t="shared" si="2"/>
      </c>
      <c r="AC38" s="103">
        <f t="shared" si="3"/>
      </c>
      <c r="AD38" s="98"/>
      <c r="AE38" s="98"/>
      <c r="AF38" s="98"/>
      <c r="AG38" s="98"/>
      <c r="AH38" s="98"/>
      <c r="AI38" s="98"/>
      <c r="AJ38" s="16">
        <v>97</v>
      </c>
      <c r="AK38" s="69">
        <v>0.63541666666666663</v>
      </c>
      <c r="AL38" s="69">
        <v>0.64166666666666661</v>
      </c>
      <c r="AM38" s="69">
        <v>0.64513888888888882</v>
      </c>
      <c r="AN38" s="69">
        <v>0.65416666666666667</v>
      </c>
      <c r="AT38" t="s">
        <v>347</v>
      </c>
      <c r="AU38" t="s">
        <v>120</v>
      </c>
      <c r="BB38" s="19">
        <v>0.63541666666666663</v>
      </c>
      <c r="BC38" s="19">
        <v>0.64166666666666672</v>
      </c>
      <c r="BD38" s="19">
        <v>0.64513888888888893</v>
      </c>
      <c r="BE38" s="19">
        <v>0.65416666666666667</v>
      </c>
      <c r="BG38" s="103">
        <f t="shared" si="4"/>
      </c>
      <c r="BH38" s="103">
        <f t="shared" si="5"/>
      </c>
      <c r="BI38" s="103">
        <f t="shared" si="6"/>
      </c>
      <c r="BJ38" s="103">
        <f t="shared" si="7"/>
      </c>
    </row>
    <row r="39" spans="1:62" ht="15" customHeight="true">
      <c r="A39" s="37">
        <v>0.60833333333333328</v>
      </c>
      <c r="B39" s="57">
        <v>5.5555555555556468E-3</v>
      </c>
      <c r="C39" s="10">
        <v>97</v>
      </c>
      <c r="D39" s="69">
        <v>0.61388888888888893</v>
      </c>
      <c r="E39" s="69">
        <v>0.61875000000000002</v>
      </c>
      <c r="F39" s="69">
        <v>0.62152777777777779</v>
      </c>
      <c r="G39" s="70">
        <v>0.63124999999999998</v>
      </c>
      <c r="H39" s="30"/>
      <c r="I39" s="30"/>
      <c r="J39" s="30"/>
      <c r="K39" s="30"/>
      <c r="L39" s="30"/>
      <c r="M39" s="30" t="s">
        <v>348</v>
      </c>
      <c r="N39" s="30" t="s">
        <v>117</v>
      </c>
      <c r="O39" s="30"/>
      <c r="P39" s="30"/>
      <c r="Q39" s="30"/>
      <c r="R39" s="30"/>
      <c r="S39" s="30"/>
      <c r="T39" s="30"/>
      <c r="U39" s="105">
        <v>0.61388888888888893</v>
      </c>
      <c r="V39" s="105">
        <v>0.61875000000000002</v>
      </c>
      <c r="W39" s="105">
        <v>0.62152777777777779</v>
      </c>
      <c r="X39" s="105">
        <v>0.63124999999999998</v>
      </c>
      <c r="Y39" s="98"/>
      <c r="Z39" s="103">
        <f t="shared" si="0"/>
      </c>
      <c r="AA39" s="103">
        <f t="shared" si="1"/>
      </c>
      <c r="AB39" s="103">
        <f t="shared" si="2"/>
      </c>
      <c r="AC39" s="103">
        <f t="shared" si="3"/>
      </c>
      <c r="AD39" s="98"/>
      <c r="AE39" s="98"/>
      <c r="AF39" s="98"/>
      <c r="AG39" s="98"/>
      <c r="AH39" s="98"/>
      <c r="AI39" s="98"/>
      <c r="AJ39" s="16">
        <v>97</v>
      </c>
      <c r="AK39" s="69">
        <v>0.64583333333333337</v>
      </c>
      <c r="AL39" s="69">
        <v>0.65208333333333335</v>
      </c>
      <c r="AM39" s="69">
        <v>0.65555555555555556</v>
      </c>
      <c r="AN39" s="69">
        <v>0.6645833333333333</v>
      </c>
      <c r="AT39" t="s">
        <v>348</v>
      </c>
      <c r="AU39" t="s">
        <v>120</v>
      </c>
      <c r="BB39" s="19">
        <v>0.64583333333333337</v>
      </c>
      <c r="BC39" s="19">
        <v>0.65208333333333335</v>
      </c>
      <c r="BD39" s="19">
        <v>0.65555555555555556</v>
      </c>
      <c r="BE39" s="19">
        <v>0.6645833333333333</v>
      </c>
      <c r="BG39" s="103">
        <f t="shared" si="4"/>
      </c>
      <c r="BH39" s="103">
        <f t="shared" si="5"/>
      </c>
      <c r="BI39" s="103">
        <f t="shared" si="6"/>
      </c>
      <c r="BJ39" s="103">
        <f t="shared" si="7"/>
      </c>
    </row>
    <row r="40" spans="1:62" ht="15" customHeight="true">
      <c r="A40" s="37">
        <v>0.6166666666666667</v>
      </c>
      <c r="B40" s="57">
        <v>7.6388888888888618E-3</v>
      </c>
      <c r="C40" s="10">
        <v>97</v>
      </c>
      <c r="D40" s="69">
        <v>0.62430555555555556</v>
      </c>
      <c r="E40" s="69">
        <v>0.62916666666666665</v>
      </c>
      <c r="F40" s="69">
        <v>0.63263888888888886</v>
      </c>
      <c r="G40" s="70">
        <v>0.64236111111111105</v>
      </c>
      <c r="H40" s="30"/>
      <c r="I40" s="30"/>
      <c r="J40" s="30"/>
      <c r="K40" s="30"/>
      <c r="L40" s="30"/>
      <c r="M40" s="30" t="s">
        <v>349</v>
      </c>
      <c r="N40" s="30" t="s">
        <v>117</v>
      </c>
      <c r="O40" s="30"/>
      <c r="P40" s="30"/>
      <c r="Q40" s="30"/>
      <c r="R40" s="30"/>
      <c r="S40" s="30"/>
      <c r="T40" s="30"/>
      <c r="U40" s="105">
        <v>0.62430555555555556</v>
      </c>
      <c r="V40" s="105">
        <v>0.62916666666666665</v>
      </c>
      <c r="W40" s="105">
        <v>0.63263888888888886</v>
      </c>
      <c r="X40" s="105">
        <v>0.64236111111111116</v>
      </c>
      <c r="Y40" s="98"/>
      <c r="Z40" s="103">
        <f t="shared" si="0"/>
      </c>
      <c r="AA40" s="103">
        <f t="shared" si="1"/>
      </c>
      <c r="AB40" s="103">
        <f t="shared" si="2"/>
      </c>
      <c r="AC40" s="103">
        <f t="shared" si="3"/>
      </c>
      <c r="AD40" s="98"/>
      <c r="AE40" s="98"/>
      <c r="AF40" s="98"/>
      <c r="AG40" s="98"/>
      <c r="AH40" s="98"/>
      <c r="AI40" s="98"/>
      <c r="AJ40" s="16">
        <v>97</v>
      </c>
      <c r="AK40" s="69">
        <v>0.65625</v>
      </c>
      <c r="AL40" s="69">
        <v>0.66249999999999998</v>
      </c>
      <c r="AM40" s="69">
        <v>0.66597222222222219</v>
      </c>
      <c r="AN40" s="69">
        <v>0.67499999999999993</v>
      </c>
      <c r="AT40" t="s">
        <v>349</v>
      </c>
      <c r="AU40" t="s">
        <v>120</v>
      </c>
      <c r="BB40" s="19">
        <v>0.65625</v>
      </c>
      <c r="BC40" s="19">
        <v>0.66249999999999998</v>
      </c>
      <c r="BD40" s="19">
        <v>0.66597222222222219</v>
      </c>
      <c r="BE40" s="19">
        <v>0.67500000000000004</v>
      </c>
      <c r="BG40" s="103">
        <f t="shared" si="4"/>
      </c>
      <c r="BH40" s="103">
        <f t="shared" si="5"/>
      </c>
      <c r="BI40" s="103">
        <f t="shared" si="6"/>
      </c>
      <c r="BJ40" s="103">
        <f t="shared" si="7"/>
      </c>
    </row>
    <row r="41" spans="1:62" ht="15" customHeight="true">
      <c r="A41" s="37">
        <v>0.63055555555555554</v>
      </c>
      <c r="B41" s="57">
        <v>4.1666666666666519E-3</v>
      </c>
      <c r="C41" s="34" t="s">
        <v>178</v>
      </c>
      <c r="D41" s="69">
        <v>0.64513888888888893</v>
      </c>
      <c r="E41" s="69">
        <v>0.65</v>
      </c>
      <c r="F41" s="69">
        <v>0.65347222222222223</v>
      </c>
      <c r="G41" s="70">
        <v>0.66388888888888886</v>
      </c>
      <c r="H41" s="29"/>
      <c r="I41" s="29"/>
      <c r="J41" s="29"/>
      <c r="K41" s="29"/>
      <c r="L41" s="29"/>
      <c r="M41" s="29" t="s">
        <v>350</v>
      </c>
      <c r="N41" s="29" t="s">
        <v>117</v>
      </c>
      <c r="O41" s="29"/>
      <c r="P41" s="29"/>
      <c r="Q41" s="29"/>
      <c r="R41" s="29"/>
      <c r="S41" s="29"/>
      <c r="T41" s="29"/>
      <c r="U41" s="106">
        <v>0.64513888888888893</v>
      </c>
      <c r="V41" s="106">
        <v>0.65</v>
      </c>
      <c r="W41" s="106">
        <v>0.65347222222222223</v>
      </c>
      <c r="X41" s="106">
        <v>0.66388888888888886</v>
      </c>
      <c r="Y41" s="99"/>
      <c r="Z41" s="103">
        <f t="shared" si="0"/>
      </c>
      <c r="AA41" s="103">
        <f t="shared" si="1"/>
      </c>
      <c r="AB41" s="103">
        <f t="shared" si="2"/>
      </c>
      <c r="AC41" s="103">
        <f t="shared" si="3"/>
      </c>
      <c r="AD41" s="99"/>
      <c r="AE41" s="99"/>
      <c r="AF41" s="99"/>
      <c r="AG41" s="99"/>
      <c r="AH41" s="99"/>
      <c r="AI41" s="99"/>
      <c r="AJ41" s="16">
        <v>97</v>
      </c>
      <c r="AK41" s="69">
        <v>0.66597222222222219</v>
      </c>
      <c r="AL41" s="69">
        <v>0.67291666666666661</v>
      </c>
      <c r="AM41" s="69">
        <v>0.67638888888888882</v>
      </c>
      <c r="AN41" s="69">
        <v>0.68541666666666656</v>
      </c>
      <c r="AT41" t="s">
        <v>350</v>
      </c>
      <c r="AU41" t="s">
        <v>120</v>
      </c>
      <c r="BB41" s="19">
        <v>0.66597222222222219</v>
      </c>
      <c r="BC41" s="19">
        <v>0.67291666666666672</v>
      </c>
      <c r="BD41" s="19">
        <v>0.67638888888888893</v>
      </c>
      <c r="BE41" s="19">
        <v>0.68541666666666667</v>
      </c>
      <c r="BG41" s="103">
        <f t="shared" si="4"/>
      </c>
      <c r="BH41" s="103">
        <f t="shared" si="5"/>
      </c>
      <c r="BI41" s="103">
        <f t="shared" si="6"/>
      </c>
      <c r="BJ41" s="103">
        <f t="shared" si="7"/>
      </c>
    </row>
    <row r="42" spans="1:62" ht="15" customHeight="true">
      <c r="A42" s="37">
        <v>0.63055555555555554</v>
      </c>
      <c r="B42" s="57">
        <v>4.1666666666666519E-3</v>
      </c>
      <c r="C42" s="10">
        <v>97</v>
      </c>
      <c r="D42" s="69">
        <v>0.65555555555555556</v>
      </c>
      <c r="E42" s="69">
        <v>0.66041666666666665</v>
      </c>
      <c r="F42" s="69">
        <v>0.66388888888888886</v>
      </c>
      <c r="G42" s="70">
        <v>0.67430555555555549</v>
      </c>
      <c r="H42" s="31"/>
      <c r="I42" s="31"/>
      <c r="J42" s="31"/>
      <c r="K42" s="31"/>
      <c r="L42" s="31"/>
      <c r="M42" s="31" t="s">
        <v>351</v>
      </c>
      <c r="N42" s="31" t="s">
        <v>117</v>
      </c>
      <c r="O42" s="31"/>
      <c r="P42" s="31"/>
      <c r="Q42" s="31"/>
      <c r="R42" s="31"/>
      <c r="S42" s="31"/>
      <c r="T42" s="31"/>
      <c r="U42" s="107">
        <v>0.65555555555555556</v>
      </c>
      <c r="V42" s="107">
        <v>0.66041666666666665</v>
      </c>
      <c r="W42" s="107">
        <v>0.66388888888888886</v>
      </c>
      <c r="X42" s="107">
        <v>0.6743055555555556</v>
      </c>
      <c r="Y42" s="100"/>
      <c r="Z42" s="103">
        <f t="shared" si="0"/>
      </c>
      <c r="AA42" s="103">
        <f t="shared" si="1"/>
      </c>
      <c r="AB42" s="103">
        <f t="shared" si="2"/>
      </c>
      <c r="AC42" s="103">
        <f t="shared" si="3"/>
      </c>
      <c r="AD42" s="100"/>
      <c r="AE42" s="100"/>
      <c r="AF42" s="100"/>
      <c r="AG42" s="100"/>
      <c r="AH42" s="100"/>
      <c r="AI42" s="100"/>
      <c r="AJ42" s="16">
        <v>97</v>
      </c>
      <c r="AK42" s="69">
        <v>0.67569444444444449</v>
      </c>
      <c r="AL42" s="69">
        <v>0.68333333333333335</v>
      </c>
      <c r="AM42" s="69">
        <v>0.68680555555555556</v>
      </c>
      <c r="AN42" s="69">
        <v>0.6958333333333333</v>
      </c>
      <c r="AT42" t="s">
        <v>351</v>
      </c>
      <c r="AU42" t="s">
        <v>120</v>
      </c>
      <c r="BB42" s="19">
        <v>0.67569444444444449</v>
      </c>
      <c r="BC42" s="19">
        <v>0.68333333333333335</v>
      </c>
      <c r="BD42" s="19">
        <v>0.68680555555555556</v>
      </c>
      <c r="BE42" s="19">
        <v>0.6958333333333333</v>
      </c>
      <c r="BG42" s="103">
        <f t="shared" si="4"/>
      </c>
      <c r="BH42" s="103">
        <f t="shared" si="5"/>
      </c>
      <c r="BI42" s="103">
        <f t="shared" si="6"/>
      </c>
      <c r="BJ42" s="103">
        <f t="shared" si="7"/>
      </c>
    </row>
    <row r="43" spans="1:62" ht="15" customHeight="true">
      <c r="A43" s="37">
        <v>0.63888888888888884</v>
      </c>
      <c r="B43" s="57">
        <v>6.2500000000000888E-3</v>
      </c>
      <c r="C43" s="10">
        <v>97</v>
      </c>
      <c r="D43" s="69">
        <v>0.66597222222222219</v>
      </c>
      <c r="E43" s="69">
        <v>0.67083333333333328</v>
      </c>
      <c r="F43" s="69">
        <v>0.67430555555555549</v>
      </c>
      <c r="G43" s="70">
        <v>0.68472222222222223</v>
      </c>
      <c r="H43" s="32"/>
      <c r="I43" s="32"/>
      <c r="J43" s="32"/>
      <c r="K43" s="32"/>
      <c r="L43" s="32"/>
      <c r="M43" s="32" t="s">
        <v>352</v>
      </c>
      <c r="N43" s="32" t="s">
        <v>117</v>
      </c>
      <c r="O43" s="32"/>
      <c r="P43" s="32"/>
      <c r="Q43" s="32"/>
      <c r="R43" s="32"/>
      <c r="S43" s="32"/>
      <c r="T43" s="32"/>
      <c r="U43" s="108">
        <v>0.66597222222222219</v>
      </c>
      <c r="V43" s="108">
        <v>0.67083333333333328</v>
      </c>
      <c r="W43" s="108">
        <v>0.6743055555555556</v>
      </c>
      <c r="X43" s="108">
        <v>0.68472222222222223</v>
      </c>
      <c r="Y43" s="101"/>
      <c r="Z43" s="103">
        <f t="shared" si="0"/>
      </c>
      <c r="AA43" s="103">
        <f t="shared" si="1"/>
      </c>
      <c r="AB43" s="103">
        <f t="shared" si="2"/>
      </c>
      <c r="AC43" s="103">
        <f t="shared" si="3"/>
      </c>
      <c r="AD43" s="101"/>
      <c r="AE43" s="101"/>
      <c r="AF43" s="101"/>
      <c r="AG43" s="101"/>
      <c r="AH43" s="101"/>
      <c r="AI43" s="101"/>
      <c r="AJ43" s="16">
        <v>97</v>
      </c>
      <c r="AK43" s="69">
        <v>0.68680555555555556</v>
      </c>
      <c r="AL43" s="69">
        <v>0.69374999999999998</v>
      </c>
      <c r="AM43" s="69">
        <v>0.69722222222222219</v>
      </c>
      <c r="AN43" s="69">
        <v>0.70902777777777781</v>
      </c>
      <c r="AT43" t="s">
        <v>352</v>
      </c>
      <c r="AU43" t="s">
        <v>120</v>
      </c>
      <c r="BB43" s="19">
        <v>0.68680555555555556</v>
      </c>
      <c r="BC43" s="19">
        <v>0.69374999999999998</v>
      </c>
      <c r="BD43" s="19">
        <v>0.69722222222222219</v>
      </c>
      <c r="BE43" s="19">
        <v>0.70902777777777781</v>
      </c>
      <c r="BG43" s="103">
        <f t="shared" si="4"/>
      </c>
      <c r="BH43" s="103">
        <f t="shared" si="5"/>
      </c>
      <c r="BI43" s="103">
        <f t="shared" si="6"/>
      </c>
      <c r="BJ43" s="103">
        <f t="shared" si="7"/>
      </c>
    </row>
    <row r="44" spans="1:62" ht="15" customHeight="true">
      <c r="A44" s="37">
        <v>0.65</v>
      </c>
      <c r="B44" s="57">
        <v>5.5555555555555358E-3</v>
      </c>
      <c r="C44" s="10">
        <v>97</v>
      </c>
      <c r="D44" s="69">
        <v>0.67638888888888893</v>
      </c>
      <c r="E44" s="69">
        <v>0.68125000000000002</v>
      </c>
      <c r="F44" s="69">
        <v>0.68472222222222223</v>
      </c>
      <c r="G44" s="70">
        <v>0.69444444444444442</v>
      </c>
      <c r="H44" s="30"/>
      <c r="I44" s="30"/>
      <c r="J44" s="30"/>
      <c r="K44" s="30"/>
      <c r="L44" s="30"/>
      <c r="M44" s="30" t="s">
        <v>353</v>
      </c>
      <c r="N44" s="30" t="s">
        <v>117</v>
      </c>
      <c r="O44" s="30"/>
      <c r="P44" s="30"/>
      <c r="Q44" s="30"/>
      <c r="R44" s="30"/>
      <c r="S44" s="30"/>
      <c r="T44" s="30"/>
      <c r="U44" s="105">
        <v>0.67638888888888893</v>
      </c>
      <c r="V44" s="105">
        <v>0.68125000000000002</v>
      </c>
      <c r="W44" s="105">
        <v>0.68472222222222223</v>
      </c>
      <c r="X44" s="105">
        <v>0.69444444444444442</v>
      </c>
      <c r="Y44" s="98"/>
      <c r="Z44" s="103">
        <f t="shared" si="0"/>
      </c>
      <c r="AA44" s="103">
        <f t="shared" si="1"/>
      </c>
      <c r="AB44" s="103">
        <f t="shared" si="2"/>
      </c>
      <c r="AC44" s="103">
        <f t="shared" si="3"/>
      </c>
      <c r="AD44" s="98"/>
      <c r="AE44" s="98"/>
      <c r="AF44" s="98"/>
      <c r="AG44" s="98"/>
      <c r="AH44" s="98"/>
      <c r="AI44" s="98"/>
      <c r="AJ44" s="16">
        <v>97</v>
      </c>
      <c r="AK44" s="69">
        <v>0.69722222222222219</v>
      </c>
      <c r="AL44" s="69">
        <v>0.70416666666666661</v>
      </c>
      <c r="AM44" s="69">
        <v>0.70763888888888882</v>
      </c>
      <c r="AN44" s="69">
        <v>0.71666666666666656</v>
      </c>
      <c r="AT44" t="s">
        <v>353</v>
      </c>
      <c r="AU44" t="s">
        <v>120</v>
      </c>
      <c r="BB44" s="19">
        <v>0.69722222222222219</v>
      </c>
      <c r="BC44" s="19">
        <v>0.70416666666666672</v>
      </c>
      <c r="BD44" s="19">
        <v>0.70763888888888893</v>
      </c>
      <c r="BE44" s="19">
        <v>0.71666666666666667</v>
      </c>
      <c r="BG44" s="103">
        <f t="shared" si="4"/>
      </c>
      <c r="BH44" s="103">
        <f t="shared" si="5"/>
      </c>
      <c r="BI44" s="103">
        <f t="shared" si="6"/>
      </c>
      <c r="BJ44" s="103">
        <f t="shared" si="7"/>
      </c>
    </row>
    <row r="45" spans="1:62" ht="15" customHeight="true">
      <c r="A45" s="37">
        <v>0.65833333333333333</v>
      </c>
      <c r="B45" s="57">
        <v>7.6388888888888618E-3</v>
      </c>
      <c r="C45" s="10">
        <v>97</v>
      </c>
      <c r="D45" s="69">
        <v>0.68680555555555556</v>
      </c>
      <c r="E45" s="69">
        <v>0.69166666666666665</v>
      </c>
      <c r="F45" s="69">
        <v>0.69513888888888886</v>
      </c>
      <c r="G45" s="70">
        <v>0.70486111111111105</v>
      </c>
      <c r="H45" s="30"/>
      <c r="I45" s="30"/>
      <c r="J45" s="30"/>
      <c r="K45" s="30"/>
      <c r="L45" s="30"/>
      <c r="M45" s="30" t="s">
        <v>354</v>
      </c>
      <c r="N45" s="30" t="s">
        <v>117</v>
      </c>
      <c r="O45" s="30"/>
      <c r="P45" s="30"/>
      <c r="Q45" s="30"/>
      <c r="R45" s="30"/>
      <c r="S45" s="30"/>
      <c r="T45" s="30"/>
      <c r="U45" s="105">
        <v>0.68680555555555556</v>
      </c>
      <c r="V45" s="105">
        <v>0.69166666666666665</v>
      </c>
      <c r="W45" s="105">
        <v>0.69513888888888886</v>
      </c>
      <c r="X45" s="105">
        <v>0.70486111111111116</v>
      </c>
      <c r="Y45" s="98"/>
      <c r="Z45" s="103">
        <f t="shared" si="0"/>
      </c>
      <c r="AA45" s="103">
        <f t="shared" si="1"/>
      </c>
      <c r="AB45" s="103">
        <f t="shared" si="2"/>
      </c>
      <c r="AC45" s="103">
        <f t="shared" si="3"/>
      </c>
      <c r="AD45" s="98"/>
      <c r="AE45" s="98"/>
      <c r="AF45" s="98"/>
      <c r="AG45" s="98"/>
      <c r="AH45" s="98"/>
      <c r="AI45" s="98"/>
      <c r="AJ45" s="16">
        <v>97</v>
      </c>
      <c r="AK45" s="69">
        <v>0.70763888888888893</v>
      </c>
      <c r="AL45" s="69">
        <v>0.71458333333333335</v>
      </c>
      <c r="AM45" s="69">
        <v>0.71805555555555556</v>
      </c>
      <c r="AN45" s="69">
        <v>0.7270833333333333</v>
      </c>
      <c r="AT45" t="s">
        <v>354</v>
      </c>
      <c r="AU45" t="s">
        <v>120</v>
      </c>
      <c r="BB45" s="19">
        <v>0.70763888888888893</v>
      </c>
      <c r="BC45" s="19">
        <v>0.71458333333333335</v>
      </c>
      <c r="BD45" s="19">
        <v>0.71805555555555556</v>
      </c>
      <c r="BE45" s="19">
        <v>0.7270833333333333</v>
      </c>
      <c r="BG45" s="103">
        <f t="shared" si="4"/>
      </c>
      <c r="BH45" s="103">
        <f t="shared" si="5"/>
      </c>
      <c r="BI45" s="103">
        <f t="shared" si="6"/>
      </c>
      <c r="BJ45" s="103">
        <f t="shared" si="7"/>
      </c>
    </row>
    <row r="46" spans="1:62" ht="15" customHeight="true">
      <c r="A46" s="37">
        <v>0.67222222222222228</v>
      </c>
      <c r="B46" s="57">
        <v>4.1666666666666519E-3</v>
      </c>
      <c r="C46" s="10">
        <v>97</v>
      </c>
      <c r="D46" s="69">
        <v>0.69722222222222219</v>
      </c>
      <c r="E46" s="69">
        <v>0.70208333333333328</v>
      </c>
      <c r="F46" s="69">
        <v>0.70486111111111105</v>
      </c>
      <c r="G46" s="70">
        <v>0.71458333333333324</v>
      </c>
      <c r="H46" s="30"/>
      <c r="I46" s="30"/>
      <c r="J46" s="30"/>
      <c r="K46" s="30"/>
      <c r="L46" s="30"/>
      <c r="M46" s="30" t="s">
        <v>355</v>
      </c>
      <c r="N46" s="30" t="s">
        <v>117</v>
      </c>
      <c r="O46" s="30"/>
      <c r="P46" s="30"/>
      <c r="Q46" s="30"/>
      <c r="R46" s="30"/>
      <c r="S46" s="30"/>
      <c r="T46" s="30"/>
      <c r="U46" s="105">
        <v>0.69722222222222219</v>
      </c>
      <c r="V46" s="105">
        <v>0.70208333333333328</v>
      </c>
      <c r="W46" s="105">
        <v>0.70486111111111116</v>
      </c>
      <c r="X46" s="105">
        <v>0.71458333333333335</v>
      </c>
      <c r="Y46" s="98"/>
      <c r="Z46" s="103">
        <f t="shared" si="0"/>
      </c>
      <c r="AA46" s="103">
        <f t="shared" si="1"/>
      </c>
      <c r="AB46" s="103">
        <f t="shared" si="2"/>
      </c>
      <c r="AC46" s="103">
        <f t="shared" si="3"/>
      </c>
      <c r="AD46" s="98"/>
      <c r="AE46" s="98"/>
      <c r="AF46" s="98"/>
      <c r="AG46" s="98"/>
      <c r="AH46" s="98"/>
      <c r="AI46" s="98"/>
      <c r="AJ46" s="16">
        <v>97</v>
      </c>
      <c r="AK46" s="69">
        <v>0.71805555555555556</v>
      </c>
      <c r="AL46" s="69">
        <v>0.72499999999999998</v>
      </c>
      <c r="AM46" s="69">
        <v>0.72847222222222219</v>
      </c>
      <c r="AN46" s="69">
        <v>0.73680555555555549</v>
      </c>
      <c r="AT46" t="s">
        <v>355</v>
      </c>
      <c r="AU46" t="s">
        <v>120</v>
      </c>
      <c r="BB46" s="19">
        <v>0.71805555555555556</v>
      </c>
      <c r="BC46" s="19">
        <v>0.72499999999999998</v>
      </c>
      <c r="BD46" s="19">
        <v>0.72847222222222219</v>
      </c>
      <c r="BE46" s="19">
        <v>0.7368055555555556</v>
      </c>
      <c r="BG46" s="103">
        <f t="shared" si="4"/>
      </c>
      <c r="BH46" s="103">
        <f t="shared" si="5"/>
      </c>
      <c r="BI46" s="103">
        <f t="shared" si="6"/>
      </c>
      <c r="BJ46" s="103">
        <f t="shared" si="7"/>
      </c>
    </row>
    <row r="47" spans="1:62" ht="15" customHeight="true">
      <c r="A47" s="37">
        <v>0.68055555555555558</v>
      </c>
      <c r="B47" s="57">
        <v>6.2499999999999778E-3</v>
      </c>
      <c r="C47" s="10">
        <v>97</v>
      </c>
      <c r="D47" s="69">
        <v>0.70763888888888893</v>
      </c>
      <c r="E47" s="69">
        <v>0.71250000000000002</v>
      </c>
      <c r="F47" s="69">
        <v>0.71527777777777779</v>
      </c>
      <c r="G47" s="70">
        <v>0.72499999999999998</v>
      </c>
      <c r="H47" s="30"/>
      <c r="I47" s="30"/>
      <c r="J47" s="30"/>
      <c r="K47" s="30"/>
      <c r="L47" s="30"/>
      <c r="M47" s="30" t="s">
        <v>356</v>
      </c>
      <c r="N47" s="30" t="s">
        <v>117</v>
      </c>
      <c r="O47" s="30"/>
      <c r="P47" s="30"/>
      <c r="Q47" s="30"/>
      <c r="R47" s="30"/>
      <c r="S47" s="30"/>
      <c r="T47" s="30"/>
      <c r="U47" s="105">
        <v>0.70763888888888893</v>
      </c>
      <c r="V47" s="105">
        <v>0.71250000000000002</v>
      </c>
      <c r="W47" s="105">
        <v>0.71527777777777779</v>
      </c>
      <c r="X47" s="105">
        <v>0.72499999999999998</v>
      </c>
      <c r="Y47" s="98"/>
      <c r="Z47" s="103">
        <f t="shared" si="0"/>
      </c>
      <c r="AA47" s="103">
        <f t="shared" si="1"/>
      </c>
      <c r="AB47" s="103">
        <f t="shared" si="2"/>
      </c>
      <c r="AC47" s="103">
        <f t="shared" si="3"/>
      </c>
      <c r="AD47" s="98"/>
      <c r="AE47" s="98"/>
      <c r="AF47" s="98"/>
      <c r="AG47" s="98"/>
      <c r="AH47" s="98"/>
      <c r="AI47" s="98"/>
      <c r="AJ47" s="16">
        <v>97</v>
      </c>
      <c r="AK47" s="69">
        <v>0.72986111111111107</v>
      </c>
      <c r="AL47" s="69">
        <v>0.73611111111111105</v>
      </c>
      <c r="AM47" s="69">
        <v>0.73888888888888882</v>
      </c>
      <c r="AN47" s="69">
        <v>0.74722222222222223</v>
      </c>
      <c r="AT47" t="s">
        <v>356</v>
      </c>
      <c r="AU47" t="s">
        <v>120</v>
      </c>
      <c r="BB47" s="19">
        <v>0.72986111111111107</v>
      </c>
      <c r="BC47" s="19">
        <v>0.73611111111111116</v>
      </c>
      <c r="BD47" s="19">
        <v>0.73888888888888893</v>
      </c>
      <c r="BE47" s="19">
        <v>0.74722222222222223</v>
      </c>
      <c r="BG47" s="103">
        <f t="shared" si="4"/>
      </c>
      <c r="BH47" s="103">
        <f t="shared" si="5"/>
      </c>
      <c r="BI47" s="103">
        <f t="shared" si="6"/>
      </c>
      <c r="BJ47" s="103">
        <f t="shared" si="7"/>
      </c>
    </row>
    <row r="48" spans="1:62" ht="15" customHeight="true">
      <c r="A48" s="37">
        <v>0.69166666666666665</v>
      </c>
      <c r="B48" s="57">
        <v>5.5555555555555358E-3</v>
      </c>
      <c r="C48" s="10">
        <v>97</v>
      </c>
      <c r="D48" s="69">
        <v>0.71805555555555556</v>
      </c>
      <c r="E48" s="69">
        <v>0.72291666666666665</v>
      </c>
      <c r="F48" s="69">
        <v>0.72638888888888886</v>
      </c>
      <c r="G48" s="70">
        <v>0.73611111111111105</v>
      </c>
      <c r="H48" s="30"/>
      <c r="I48" s="30"/>
      <c r="J48" s="30"/>
      <c r="K48" s="30"/>
      <c r="L48" s="30"/>
      <c r="M48" s="30" t="s">
        <v>357</v>
      </c>
      <c r="N48" s="30" t="s">
        <v>117</v>
      </c>
      <c r="O48" s="30"/>
      <c r="P48" s="30"/>
      <c r="Q48" s="30"/>
      <c r="R48" s="30"/>
      <c r="S48" s="30"/>
      <c r="T48" s="30"/>
      <c r="U48" s="105">
        <v>0.71805555555555556</v>
      </c>
      <c r="V48" s="105">
        <v>0.72291666666666665</v>
      </c>
      <c r="W48" s="105">
        <v>0.72638888888888886</v>
      </c>
      <c r="X48" s="105">
        <v>0.73611111111111116</v>
      </c>
      <c r="Y48" s="98"/>
      <c r="Z48" s="103">
        <f t="shared" si="0"/>
      </c>
      <c r="AA48" s="103">
        <f t="shared" si="1"/>
      </c>
      <c r="AB48" s="103">
        <f t="shared" si="2"/>
      </c>
      <c r="AC48" s="103">
        <f t="shared" si="3"/>
      </c>
      <c r="AD48" s="98"/>
      <c r="AE48" s="98"/>
      <c r="AF48" s="98"/>
      <c r="AG48" s="98"/>
      <c r="AH48" s="98"/>
      <c r="AI48" s="98"/>
      <c r="AJ48" s="16">
        <v>97</v>
      </c>
      <c r="AK48" s="69">
        <v>0.74097222222222214</v>
      </c>
      <c r="AL48" s="69">
        <v>0.74722222222222212</v>
      </c>
      <c r="AM48" s="69">
        <v>0.74999999999999989</v>
      </c>
      <c r="AN48" s="69">
        <v>0.75763888888888875</v>
      </c>
      <c r="AT48" t="s">
        <v>357</v>
      </c>
      <c r="AU48" t="s">
        <v>120</v>
      </c>
      <c r="BB48" s="19">
        <v>0.74097222222222225</v>
      </c>
      <c r="BC48" s="19">
        <v>0.74722222222222223</v>
      </c>
      <c r="BD48" s="19">
        <v>0.75</v>
      </c>
      <c r="BE48" s="19">
        <v>0.75763888888888886</v>
      </c>
      <c r="BG48" s="103">
        <f t="shared" si="4"/>
      </c>
      <c r="BH48" s="103">
        <f t="shared" si="5"/>
      </c>
      <c r="BI48" s="103">
        <f t="shared" si="6"/>
      </c>
      <c r="BJ48" s="103">
        <f t="shared" si="7"/>
      </c>
    </row>
    <row r="49" spans="1:62" ht="15" customHeight="true">
      <c r="A49" s="37">
        <v>0.7</v>
      </c>
      <c r="B49" s="57">
        <v>7.6388888888889728E-3</v>
      </c>
      <c r="C49" s="10">
        <v>97</v>
      </c>
      <c r="D49" s="69">
        <v>0.72847222222222219</v>
      </c>
      <c r="E49" s="69">
        <v>0.73333333333333328</v>
      </c>
      <c r="F49" s="69">
        <v>0.73611111111111105</v>
      </c>
      <c r="G49" s="70">
        <v>0.74583333333333335</v>
      </c>
      <c r="H49" s="30"/>
      <c r="I49" s="30"/>
      <c r="J49" s="30"/>
      <c r="K49" s="30"/>
      <c r="L49" s="30"/>
      <c r="M49" s="30" t="s">
        <v>358</v>
      </c>
      <c r="N49" s="30" t="s">
        <v>117</v>
      </c>
      <c r="O49" s="30"/>
      <c r="P49" s="30"/>
      <c r="Q49" s="30"/>
      <c r="R49" s="30"/>
      <c r="S49" s="30"/>
      <c r="T49" s="30"/>
      <c r="U49" s="105">
        <v>0.72847222222222219</v>
      </c>
      <c r="V49" s="105">
        <v>0.73333333333333328</v>
      </c>
      <c r="W49" s="105">
        <v>0.73611111111111116</v>
      </c>
      <c r="X49" s="105">
        <v>0.74583333333333335</v>
      </c>
      <c r="Y49" s="98"/>
      <c r="Z49" s="103">
        <f t="shared" si="0"/>
      </c>
      <c r="AA49" s="103">
        <f t="shared" si="1"/>
      </c>
      <c r="AB49" s="103">
        <f t="shared" si="2"/>
      </c>
      <c r="AC49" s="103">
        <f t="shared" si="3"/>
      </c>
      <c r="AD49" s="98"/>
      <c r="AE49" s="98"/>
      <c r="AF49" s="98"/>
      <c r="AG49" s="98"/>
      <c r="AH49" s="98"/>
      <c r="AI49" s="98"/>
      <c r="AJ49" s="16">
        <v>97</v>
      </c>
      <c r="AK49" s="69">
        <v>0.75138888888888888</v>
      </c>
      <c r="AL49" s="69">
        <v>0.75763888888888886</v>
      </c>
      <c r="AM49" s="69">
        <v>0.76041666666666663</v>
      </c>
      <c r="AN49" s="69">
        <v>0.76805555555555549</v>
      </c>
      <c r="AT49" t="s">
        <v>358</v>
      </c>
      <c r="AU49" t="s">
        <v>120</v>
      </c>
      <c r="BB49" s="19">
        <v>0.75138888888888888</v>
      </c>
      <c r="BC49" s="19">
        <v>0.75763888888888886</v>
      </c>
      <c r="BD49" s="19">
        <v>0.76041666666666663</v>
      </c>
      <c r="BE49" s="19">
        <v>0.7680555555555556</v>
      </c>
      <c r="BG49" s="103">
        <f t="shared" si="4"/>
      </c>
      <c r="BH49" s="103">
        <f t="shared" si="5"/>
      </c>
      <c r="BI49" s="103">
        <f t="shared" si="6"/>
      </c>
      <c r="BJ49" s="103">
        <f t="shared" si="7"/>
      </c>
    </row>
    <row r="50" spans="1:62" ht="15" customHeight="true">
      <c r="A50" s="37">
        <v>0.71388888888888891</v>
      </c>
      <c r="B50" s="57">
        <v>4.1666666666666519E-3</v>
      </c>
      <c r="C50" s="10">
        <v>97</v>
      </c>
      <c r="D50" s="69">
        <v>0.73888888888888893</v>
      </c>
      <c r="E50" s="69">
        <v>0.74375000000000002</v>
      </c>
      <c r="F50" s="69">
        <v>0.74652777777777779</v>
      </c>
      <c r="G50" s="70">
        <v>0.75555555555555554</v>
      </c>
      <c r="H50" s="30"/>
      <c r="I50" s="30"/>
      <c r="J50" s="30"/>
      <c r="K50" s="30"/>
      <c r="L50" s="30"/>
      <c r="M50" s="30" t="s">
        <v>359</v>
      </c>
      <c r="N50" s="30" t="s">
        <v>117</v>
      </c>
      <c r="O50" s="30"/>
      <c r="P50" s="30"/>
      <c r="Q50" s="30"/>
      <c r="R50" s="30"/>
      <c r="S50" s="30"/>
      <c r="T50" s="30"/>
      <c r="U50" s="105">
        <v>0.73888888888888893</v>
      </c>
      <c r="V50" s="105">
        <v>0.74375000000000002</v>
      </c>
      <c r="W50" s="105">
        <v>0.74652777777777779</v>
      </c>
      <c r="X50" s="105">
        <v>0.75555555555555554</v>
      </c>
      <c r="Y50" s="98"/>
      <c r="Z50" s="103">
        <f t="shared" si="0"/>
      </c>
      <c r="AA50" s="103">
        <f t="shared" si="1"/>
      </c>
      <c r="AB50" s="103">
        <f t="shared" si="2"/>
      </c>
      <c r="AC50" s="103">
        <f t="shared" si="3"/>
      </c>
      <c r="AD50" s="98"/>
      <c r="AE50" s="98"/>
      <c r="AF50" s="98"/>
      <c r="AG50" s="98"/>
      <c r="AH50" s="98"/>
      <c r="AI50" s="98"/>
      <c r="AJ50" s="16">
        <v>97</v>
      </c>
      <c r="AK50" s="69">
        <v>0.76249999999999996</v>
      </c>
      <c r="AL50" s="69">
        <v>0.76805555555555549</v>
      </c>
      <c r="AM50" s="69">
        <v>0.77083333333333326</v>
      </c>
      <c r="AN50" s="69">
        <v>0.77777777777777779</v>
      </c>
      <c r="AT50" t="s">
        <v>359</v>
      </c>
      <c r="AU50" t="s">
        <v>120</v>
      </c>
      <c r="BB50" s="19">
        <v>0.76249999999999996</v>
      </c>
      <c r="BC50" s="19">
        <v>0.7680555555555556</v>
      </c>
      <c r="BD50" s="19">
        <v>0.77083333333333337</v>
      </c>
      <c r="BE50" s="19">
        <v>0.77777777777777779</v>
      </c>
      <c r="BG50" s="103">
        <f t="shared" si="4"/>
      </c>
      <c r="BH50" s="103">
        <f t="shared" si="5"/>
      </c>
      <c r="BI50" s="103">
        <f t="shared" si="6"/>
      </c>
      <c r="BJ50" s="103">
        <f t="shared" si="7"/>
      </c>
    </row>
    <row r="51" spans="1:62" ht="15" customHeight="true">
      <c r="A51" s="37">
        <v>0.72222222222222221</v>
      </c>
      <c r="B51" s="57">
        <v>6.2499999999999778E-3</v>
      </c>
      <c r="C51" s="10">
        <v>97</v>
      </c>
      <c r="D51" s="69">
        <v>0.74930555555555556</v>
      </c>
      <c r="E51" s="69">
        <v>0.75416666666666665</v>
      </c>
      <c r="F51" s="69">
        <v>0.75694444444444442</v>
      </c>
      <c r="G51" s="70">
        <v>0.76527777777777772</v>
      </c>
      <c r="H51" s="30"/>
      <c r="I51" s="30"/>
      <c r="J51" s="30"/>
      <c r="K51" s="30"/>
      <c r="L51" s="30"/>
      <c r="M51" s="30" t="s">
        <v>360</v>
      </c>
      <c r="N51" s="30" t="s">
        <v>117</v>
      </c>
      <c r="O51" s="30"/>
      <c r="P51" s="30"/>
      <c r="Q51" s="30"/>
      <c r="R51" s="30"/>
      <c r="S51" s="30"/>
      <c r="T51" s="30"/>
      <c r="U51" s="105">
        <v>0.74930555555555556</v>
      </c>
      <c r="V51" s="105">
        <v>0.75416666666666665</v>
      </c>
      <c r="W51" s="105">
        <v>0.75694444444444442</v>
      </c>
      <c r="X51" s="105">
        <v>0.76527777777777772</v>
      </c>
      <c r="Y51" s="98"/>
      <c r="Z51" s="103">
        <f t="shared" si="0"/>
      </c>
      <c r="AA51" s="103">
        <f t="shared" si="1"/>
      </c>
      <c r="AB51" s="103">
        <f t="shared" si="2"/>
      </c>
      <c r="AC51" s="103">
        <f t="shared" si="3"/>
      </c>
      <c r="AD51" s="98"/>
      <c r="AE51" s="98"/>
      <c r="AF51" s="98"/>
      <c r="AG51" s="98"/>
      <c r="AH51" s="98"/>
      <c r="AI51" s="98"/>
      <c r="AJ51" s="16">
        <v>97</v>
      </c>
      <c r="AK51" s="69">
        <v>0.7729166666666667</v>
      </c>
      <c r="AL51" s="69">
        <v>0.77847222222222223</v>
      </c>
      <c r="AM51" s="69">
        <v>0.78125</v>
      </c>
      <c r="AN51" s="69">
        <v>0.78819444444444442</v>
      </c>
      <c r="AT51" t="s">
        <v>360</v>
      </c>
      <c r="AU51" t="s">
        <v>120</v>
      </c>
      <c r="BB51" s="19">
        <v>0.7729166666666667</v>
      </c>
      <c r="BC51" s="19">
        <v>0.77847222222222223</v>
      </c>
      <c r="BD51" s="19">
        <v>0.78125</v>
      </c>
      <c r="BE51" s="19">
        <v>0.78819444444444442</v>
      </c>
      <c r="BG51" s="103">
        <f t="shared" si="4"/>
      </c>
      <c r="BH51" s="103">
        <f t="shared" si="5"/>
      </c>
      <c r="BI51" s="103">
        <f t="shared" si="6"/>
      </c>
      <c r="BJ51" s="103">
        <f t="shared" si="7"/>
      </c>
    </row>
    <row r="52" spans="1:62" ht="15" customHeight="true">
      <c r="A52" s="37">
        <v>0.73333333333333328</v>
      </c>
      <c r="B52" s="57">
        <v>5.5555555555556468E-3</v>
      </c>
      <c r="C52" s="10">
        <v>97</v>
      </c>
      <c r="D52" s="69">
        <v>0.75972222222222219</v>
      </c>
      <c r="E52" s="69">
        <v>0.76458333333333328</v>
      </c>
      <c r="F52" s="69">
        <v>0.76736111111111105</v>
      </c>
      <c r="G52" s="70">
        <v>0.77569444444444435</v>
      </c>
      <c r="H52" s="30"/>
      <c r="I52" s="30"/>
      <c r="J52" s="30"/>
      <c r="K52" s="30"/>
      <c r="L52" s="30"/>
      <c r="M52" s="30" t="s">
        <v>361</v>
      </c>
      <c r="N52" s="30" t="s">
        <v>117</v>
      </c>
      <c r="O52" s="30"/>
      <c r="P52" s="30"/>
      <c r="Q52" s="30"/>
      <c r="R52" s="30"/>
      <c r="S52" s="30"/>
      <c r="T52" s="30"/>
      <c r="U52" s="105">
        <v>0.75972222222222219</v>
      </c>
      <c r="V52" s="105">
        <v>0.76458333333333328</v>
      </c>
      <c r="W52" s="105">
        <v>0.76736111111111116</v>
      </c>
      <c r="X52" s="105">
        <v>0.77569444444444446</v>
      </c>
      <c r="Y52" s="98"/>
      <c r="Z52" s="103">
        <f t="shared" si="0"/>
      </c>
      <c r="AA52" s="103">
        <f t="shared" si="1"/>
      </c>
      <c r="AB52" s="103">
        <f t="shared" si="2"/>
      </c>
      <c r="AC52" s="103">
        <f t="shared" si="3"/>
      </c>
      <c r="AD52" s="98"/>
      <c r="AE52" s="98"/>
      <c r="AF52" s="98"/>
      <c r="AG52" s="98"/>
      <c r="AH52" s="98"/>
      <c r="AI52" s="98"/>
      <c r="AJ52" s="16">
        <v>97</v>
      </c>
      <c r="AK52" s="69">
        <v>0.78333333333333333</v>
      </c>
      <c r="AL52" s="69">
        <v>0.78888888888888886</v>
      </c>
      <c r="AM52" s="69">
        <v>0.79097222222222219</v>
      </c>
      <c r="AN52" s="69">
        <v>0.79791666666666661</v>
      </c>
      <c r="AT52" t="s">
        <v>361</v>
      </c>
      <c r="AU52" t="s">
        <v>120</v>
      </c>
      <c r="BB52" s="19">
        <v>0.78333333333333333</v>
      </c>
      <c r="BC52" s="19">
        <v>0.78888888888888886</v>
      </c>
      <c r="BD52" s="19">
        <v>0.79097222222222219</v>
      </c>
      <c r="BE52" s="19">
        <v>0.79791666666666672</v>
      </c>
      <c r="BG52" s="103">
        <f t="shared" si="4"/>
      </c>
      <c r="BH52" s="103">
        <f t="shared" si="5"/>
      </c>
      <c r="BI52" s="103">
        <f t="shared" si="6"/>
      </c>
      <c r="BJ52" s="103">
        <f t="shared" si="7"/>
      </c>
    </row>
    <row r="53" spans="1:62" ht="15" customHeight="true">
      <c r="A53" s="37">
        <v>0.7416666666666667</v>
      </c>
      <c r="B53" s="57">
        <v>7.6388888888888618E-3</v>
      </c>
      <c r="C53" s="10">
        <v>97</v>
      </c>
      <c r="D53" s="69">
        <v>0.77013888888888893</v>
      </c>
      <c r="E53" s="69">
        <v>0.77500000000000002</v>
      </c>
      <c r="F53" s="69">
        <v>0.77777777777777779</v>
      </c>
      <c r="G53" s="70">
        <v>0.78611111111111109</v>
      </c>
      <c r="H53" s="30"/>
      <c r="I53" s="30"/>
      <c r="J53" s="30"/>
      <c r="K53" s="30"/>
      <c r="L53" s="30"/>
      <c r="M53" s="30" t="s">
        <v>362</v>
      </c>
      <c r="N53" s="30" t="s">
        <v>117</v>
      </c>
      <c r="O53" s="30"/>
      <c r="P53" s="30"/>
      <c r="Q53" s="30"/>
      <c r="R53" s="30"/>
      <c r="S53" s="30"/>
      <c r="T53" s="30"/>
      <c r="U53" s="105">
        <v>0.77013888888888893</v>
      </c>
      <c r="V53" s="105">
        <v>0.77500000000000002</v>
      </c>
      <c r="W53" s="105">
        <v>0.77777777777777779</v>
      </c>
      <c r="X53" s="105">
        <v>0.78611111111111109</v>
      </c>
      <c r="Y53" s="98"/>
      <c r="Z53" s="103">
        <f t="shared" si="0"/>
      </c>
      <c r="AA53" s="103">
        <f t="shared" si="1"/>
      </c>
      <c r="AB53" s="103">
        <f t="shared" si="2"/>
      </c>
      <c r="AC53" s="103">
        <f t="shared" si="3"/>
      </c>
      <c r="AD53" s="98"/>
      <c r="AE53" s="98"/>
      <c r="AF53" s="98"/>
      <c r="AG53" s="98"/>
      <c r="AH53" s="98"/>
      <c r="AI53" s="98"/>
      <c r="AJ53" s="16" t="s">
        <v>178</v>
      </c>
      <c r="AK53" s="69">
        <v>0.79374999999999996</v>
      </c>
      <c r="AL53" s="69">
        <v>0.79930555555555549</v>
      </c>
      <c r="AM53" s="69">
        <v>0.80138888888888882</v>
      </c>
      <c r="AN53" s="69">
        <v>0.80833333333333335</v>
      </c>
      <c r="AT53" t="s">
        <v>362</v>
      </c>
      <c r="AU53" t="s">
        <v>120</v>
      </c>
      <c r="BB53" s="19">
        <v>0.79374999999999996</v>
      </c>
      <c r="BC53" s="19">
        <v>0.7993055555555556</v>
      </c>
      <c r="BD53" s="19">
        <v>0.80138888888888893</v>
      </c>
      <c r="BE53" s="19">
        <v>0.80833333333333335</v>
      </c>
      <c r="BG53" s="103">
        <f t="shared" si="4"/>
      </c>
      <c r="BH53" s="103">
        <f t="shared" si="5"/>
      </c>
      <c r="BI53" s="103">
        <f t="shared" si="6"/>
      </c>
      <c r="BJ53" s="103">
        <f t="shared" si="7"/>
      </c>
    </row>
    <row r="54" spans="1:62" ht="15" customHeight="true">
      <c r="A54" s="37">
        <v>0.75555555555555554</v>
      </c>
      <c r="B54" s="57">
        <v>4.1666666666666519E-3</v>
      </c>
      <c r="C54" s="10">
        <v>97</v>
      </c>
      <c r="D54" s="69">
        <v>0.78055555555555556</v>
      </c>
      <c r="E54" s="69">
        <v>0.78472222222222221</v>
      </c>
      <c r="F54" s="69">
        <v>0.78749999999999998</v>
      </c>
      <c r="G54" s="70">
        <v>0.79583333333333328</v>
      </c>
      <c r="H54" s="30"/>
      <c r="I54" s="30"/>
      <c r="J54" s="30"/>
      <c r="K54" s="30"/>
      <c r="L54" s="30"/>
      <c r="M54" s="30" t="s">
        <v>363</v>
      </c>
      <c r="N54" s="30" t="s">
        <v>117</v>
      </c>
      <c r="O54" s="30"/>
      <c r="P54" s="30"/>
      <c r="Q54" s="30"/>
      <c r="R54" s="30"/>
      <c r="S54" s="30"/>
      <c r="T54" s="30"/>
      <c r="U54" s="105">
        <v>0.78055555555555556</v>
      </c>
      <c r="V54" s="105">
        <v>0.78472222222222221</v>
      </c>
      <c r="W54" s="105">
        <v>0.78749999999999998</v>
      </c>
      <c r="X54" s="105">
        <v>0.79583333333333328</v>
      </c>
      <c r="Y54" s="98"/>
      <c r="Z54" s="103">
        <f t="shared" si="0"/>
      </c>
      <c r="AA54" s="103">
        <f t="shared" si="1"/>
      </c>
      <c r="AB54" s="103">
        <f t="shared" si="2"/>
      </c>
      <c r="AC54" s="103">
        <f t="shared" si="3"/>
      </c>
      <c r="AD54" s="98"/>
      <c r="AE54" s="98"/>
      <c r="AF54" s="98"/>
      <c r="AG54" s="98"/>
      <c r="AH54" s="98"/>
      <c r="AI54" s="98"/>
      <c r="AJ54" s="17" t="s">
        <v>178</v>
      </c>
      <c r="AK54" s="69">
        <v>0.80486111111111114</v>
      </c>
      <c r="AL54" s="71">
        <v>0.80972222222222223</v>
      </c>
      <c r="AM54" s="71">
        <v>0.81180555555555556</v>
      </c>
      <c r="AN54" s="71">
        <v>0.81874999999999998</v>
      </c>
      <c r="AT54" t="s">
        <v>363</v>
      </c>
      <c r="AU54" t="s">
        <v>120</v>
      </c>
      <c r="BB54" s="19">
        <v>0.80486111111111114</v>
      </c>
      <c r="BC54" s="19">
        <v>0.80972222222222223</v>
      </c>
      <c r="BD54" s="19">
        <v>0.81180555555555556</v>
      </c>
      <c r="BE54" s="19">
        <v>0.81874999999999998</v>
      </c>
      <c r="BG54" s="103">
        <f t="shared" si="4"/>
      </c>
      <c r="BH54" s="103">
        <f t="shared" si="5"/>
      </c>
      <c r="BI54" s="103">
        <f t="shared" si="6"/>
      </c>
      <c r="BJ54" s="103">
        <f t="shared" si="7"/>
      </c>
    </row>
    <row r="55" spans="1:62" ht="15" customHeight="true">
      <c r="A55" s="37">
        <v>0.76388888888888884</v>
      </c>
      <c r="B55" s="57">
        <v>6.2500000000000888E-3</v>
      </c>
      <c r="C55" s="92" t="s">
        <v>178</v>
      </c>
      <c r="D55" s="69">
        <v>0.80138888888888893</v>
      </c>
      <c r="E55" s="94">
        <v>0.80555555555555558</v>
      </c>
      <c r="F55" s="94">
        <v>0.80763888888888891</v>
      </c>
      <c r="G55" s="70">
        <v>0.81527777777777777</v>
      </c>
      <c r="H55" s="30"/>
      <c r="I55" s="30"/>
      <c r="J55" s="30"/>
      <c r="K55" s="30"/>
      <c r="L55" s="30"/>
      <c r="M55" s="30" t="s">
        <v>364</v>
      </c>
      <c r="N55" s="30" t="s">
        <v>117</v>
      </c>
      <c r="O55" s="30"/>
      <c r="P55" s="30"/>
      <c r="Q55" s="30"/>
      <c r="R55" s="30"/>
      <c r="S55" s="30"/>
      <c r="T55" s="30"/>
      <c r="U55" s="105">
        <v>0.80138888888888893</v>
      </c>
      <c r="V55" s="105">
        <v>0.80555555555555558</v>
      </c>
      <c r="W55" s="105">
        <v>0.80763888888888891</v>
      </c>
      <c r="X55" s="105">
        <v>0.81527777777777777</v>
      </c>
      <c r="Y55" s="98"/>
      <c r="Z55" s="103">
        <f t="shared" si="0"/>
      </c>
      <c r="AA55" s="103">
        <f t="shared" si="1"/>
      </c>
      <c r="AB55" s="103">
        <f t="shared" si="2"/>
      </c>
      <c r="AC55" s="103">
        <f t="shared" si="3"/>
      </c>
      <c r="AD55" s="98"/>
      <c r="AE55" s="98"/>
      <c r="AF55" s="98"/>
      <c r="AG55" s="98"/>
      <c r="AH55" s="98"/>
      <c r="AI55" s="98"/>
      <c r="AJ55" s="45"/>
    </row>
    <row r="56" spans="1:62" ht="15" customHeight="true">
      <c r="A56" s="37"/>
      <c r="B56" s="57"/>
      <c r="C56" s="92"/>
      <c r="D56" s="69"/>
      <c r="E56" s="94"/>
      <c r="F56" s="94"/>
      <c r="G56" s="70"/>
      <c r="H56" s="30"/>
      <c r="I56" s="30"/>
      <c r="J56" s="30"/>
      <c r="K56" s="30"/>
      <c r="L56" s="30"/>
      <c r="M56" s="30"/>
      <c r="N56" s="30" t="s">
        <v>303</v>
      </c>
      <c r="O56" s="30" t="s">
        <v>304</v>
      </c>
      <c r="P56" s="30" t="s">
        <v>305</v>
      </c>
      <c r="Q56" s="30" t="s">
        <v>306</v>
      </c>
      <c r="R56" s="30" t="s">
        <v>307</v>
      </c>
      <c r="S56" s="30"/>
      <c r="T56" s="30"/>
      <c r="U56" s="30" t="s">
        <v>114</v>
      </c>
      <c r="V56" s="30" t="s">
        <v>308</v>
      </c>
      <c r="W56" s="30" t="s">
        <v>309</v>
      </c>
      <c r="X56" s="30" t="s">
        <v>11</v>
      </c>
      <c r="Y56" s="98" t="s">
        <v>310</v>
      </c>
      <c r="Z56" s="98"/>
      <c r="AA56" s="98"/>
      <c r="AB56" s="98"/>
      <c r="AC56" s="98"/>
      <c r="AD56" s="98"/>
      <c r="AE56" s="98"/>
      <c r="AF56" s="98"/>
      <c r="AG56" s="98"/>
      <c r="AH56" s="98"/>
      <c r="AI56" s="98"/>
      <c r="AJ56" s="45"/>
    </row>
    <row r="57" spans="1:62" ht="15" customHeight="true">
      <c r="A57" s="37"/>
      <c r="B57" s="57"/>
      <c r="C57" s="92"/>
      <c r="D57" s="69"/>
      <c r="E57" s="94"/>
      <c r="F57" s="94"/>
      <c r="G57" s="70"/>
      <c r="Y57" s="102"/>
      <c r="Z57" s="102"/>
      <c r="AA57" s="102"/>
      <c r="AB57" s="102"/>
      <c r="AC57" s="102"/>
      <c r="AD57" s="102"/>
      <c r="AE57" s="102"/>
      <c r="AF57" s="102"/>
      <c r="AG57" s="102"/>
      <c r="AH57" s="102"/>
      <c r="AI57" s="102"/>
      <c r="AJ57" s="45"/>
    </row>
    <row r="58" spans="1:62" ht="15" customHeight="true">
      <c r="A58" s="37">
        <v>0.77569444444444446</v>
      </c>
      <c r="B58" s="57">
        <v>4.8611111111110938E-3</v>
      </c>
      <c r="C58" s="10" t="s">
        <v>172</v>
      </c>
      <c r="D58" s="82">
        <v>0.63472222222222219</v>
      </c>
      <c r="E58" s="82">
        <v>0.63958333333333328</v>
      </c>
      <c r="F58" s="82">
        <v>0.64305555555555549</v>
      </c>
      <c r="G58" s="85">
        <v>0.65277777777777768</v>
      </c>
      <c r="H58" s="43"/>
      <c r="I58" s="43"/>
      <c r="J58" s="43"/>
      <c r="K58" s="43"/>
      <c r="L58" s="43"/>
      <c r="M58" s="43" t="s">
        <v>311</v>
      </c>
      <c r="N58" s="43" t="s">
        <v>117</v>
      </c>
      <c r="O58" s="43"/>
      <c r="P58" s="43"/>
      <c r="Q58" s="43"/>
      <c r="R58" s="43"/>
      <c r="S58" s="43"/>
      <c r="T58" s="43"/>
      <c r="U58" s="43" t="s">
        <v>312</v>
      </c>
      <c r="V58" s="43" t="s">
        <v>313</v>
      </c>
      <c r="W58" s="43" t="s">
        <v>314</v>
      </c>
      <c r="X58" s="43" t="s">
        <v>182</v>
      </c>
      <c r="Y58" s="97"/>
      <c r="Z58" s="103">
        <f>MROUND(D58,"0:01")=MROUND(U58,"0:01")</f>
      </c>
      <c r="AA58" s="103">
        <f t="shared" ref="AA58:AC58" si="8">MROUND(E58,"0:01")=MROUND(V58,"0:01")</f>
      </c>
      <c r="AB58" s="103">
        <f t="shared" si="8"/>
      </c>
      <c r="AC58" s="103">
        <f t="shared" si="8"/>
      </c>
      <c r="AE58" s="97"/>
      <c r="AF58" s="97"/>
      <c r="AG58" s="97"/>
      <c r="AH58" s="97"/>
      <c r="AI58" s="97"/>
      <c r="AJ58" s="28"/>
      <c r="AK58" s="45"/>
      <c r="AL58" s="29"/>
      <c r="AM58" s="29"/>
      <c r="AN58" s="24"/>
    </row>
    <row r="59" spans="1:62" ht="15" customHeight="true">
      <c r="A59" s="37"/>
      <c r="B59" s="57"/>
      <c r="C59" s="10"/>
      <c r="D59" s="82"/>
      <c r="E59" s="82"/>
      <c r="F59" s="82"/>
      <c r="G59" s="85"/>
      <c r="N59" s="28" t="s">
        <v>303</v>
      </c>
      <c r="O59" s="28" t="s">
        <v>304</v>
      </c>
      <c r="P59" s="28" t="s">
        <v>305</v>
      </c>
      <c r="Q59" s="28" t="s">
        <v>306</v>
      </c>
      <c r="R59" s="28" t="s">
        <v>307</v>
      </c>
      <c r="U59" s="28" t="s">
        <v>367</v>
      </c>
      <c r="V59" s="28" t="s">
        <v>114</v>
      </c>
      <c r="W59" s="28" t="s">
        <v>308</v>
      </c>
      <c r="X59" s="28" t="s">
        <v>309</v>
      </c>
      <c r="Y59" s="104" t="s">
        <v>11</v>
      </c>
      <c r="Z59" s="104" t="s">
        <v>310</v>
      </c>
      <c r="AJ59" s="28"/>
      <c r="AK59" s="45"/>
      <c r="AL59" s="29"/>
      <c r="AM59" s="29"/>
      <c r="AN59" s="24"/>
    </row>
    <row r="60" spans="1:62" ht="15" customHeight="true">
      <c r="A60" s="37"/>
      <c r="B60" s="57"/>
      <c r="C60" s="10"/>
      <c r="D60" s="82"/>
      <c r="E60" s="82"/>
      <c r="F60" s="82"/>
      <c r="G60" s="85"/>
      <c r="AJ60" s="45"/>
      <c r="AK60" s="20"/>
      <c r="AL60" s="46"/>
    </row>
    <row r="61" spans="1:62" ht="15" customHeight="true">
      <c r="A61" s="38">
        <v>0.79652777777777772</v>
      </c>
      <c r="B61" s="57">
        <v>4.8611111111112049E-3</v>
      </c>
      <c r="C61" s="93" t="s">
        <v>174</v>
      </c>
      <c r="D61" s="86">
        <v>0.63472222222222219</v>
      </c>
      <c r="E61" s="95">
        <v>0.64097222222222217</v>
      </c>
      <c r="F61" s="95">
        <v>0.64444444444444438</v>
      </c>
      <c r="G61" s="96">
        <v>0.65624999999999989</v>
      </c>
      <c r="M61" s="28" t="s">
        <v>311</v>
      </c>
      <c r="N61" s="28" t="s">
        <v>175</v>
      </c>
      <c r="U61" s="109">
        <v>0.62916666666666665</v>
      </c>
      <c r="V61" s="109">
        <v>0.63472222222222219</v>
      </c>
      <c r="W61" s="109">
        <v>0.64097222222222228</v>
      </c>
      <c r="X61" s="109">
        <v>0.64444444444444449</v>
      </c>
      <c r="Y61" s="109">
        <v>0.65625</v>
      </c>
      <c r="Z61" s="103">
        <f>MROUND(D61,"0:01")=MROUND(V61,"0:01")</f>
      </c>
      <c r="AA61" s="103">
        <f t="shared" ref="AA61:AC61" si="9">MROUND(E61,"0:01")=MROUND(W61,"0:01")</f>
      </c>
      <c r="AB61" s="103">
        <f t="shared" si="9"/>
      </c>
      <c r="AC61" s="103">
        <f t="shared" si="9"/>
      </c>
      <c r="AK61" s="20"/>
      <c r="AL61" s="19"/>
    </row>
    <row r="62" spans="1:62" ht="15" customHeight="true">
      <c r="A62" s="18" t="s">
        <v>172</v>
      </c>
      <c r="B62" s="18"/>
      <c r="C62" s="18" t="s">
        <v>209</v>
      </c>
      <c r="D62" s="1"/>
      <c r="E62" s="24"/>
      <c r="F62" s="51"/>
      <c r="G62" s="24"/>
      <c r="AK62" s="20"/>
      <c r="AL62" s="19"/>
    </row>
    <row r="63" spans="1:62" ht="15" customHeight="true">
      <c r="A63" s="23" t="s">
        <v>174</v>
      </c>
      <c r="B63" s="23"/>
      <c r="C63" s="91" t="s">
        <v>366</v>
      </c>
      <c r="D63" s="91"/>
      <c r="E63" s="91"/>
      <c r="F63" s="91"/>
      <c r="G63" s="91"/>
      <c r="AK63" s="20"/>
      <c r="AL63" s="19"/>
    </row>
    <row r="64" spans="1:62" ht="15" customHeight="true">
      <c r="A64" s="53"/>
      <c r="B64" s="53"/>
      <c r="C64" s="50"/>
      <c r="E64" s="1"/>
      <c r="F64" s="1"/>
      <c r="AK64" s="20"/>
      <c r="AL64" s="19"/>
    </row>
    <row r="65" spans="4:38" ht="15" customHeight="true">
      <c r="D65" s="18"/>
      <c r="E65" s="19"/>
      <c r="AK65" s="20"/>
      <c r="AL65" s="19"/>
    </row>
    <row r="66" spans="4:38" ht="15" customHeight="true">
      <c r="E66" s="19"/>
      <c r="AK66" s="20"/>
      <c r="AL66" s="19"/>
    </row>
    <row r="67" spans="4:38" ht="15" customHeight="true">
      <c r="E67" s="19"/>
      <c r="AK67" s="20"/>
      <c r="AL67" s="19"/>
    </row>
    <row r="68" spans="4:38" ht="15" customHeight="true">
      <c r="E68" s="19"/>
      <c r="AK68" s="20"/>
      <c r="AL68" s="19"/>
    </row>
    <row r="69" spans="4:38" ht="15" customHeight="true">
      <c r="E69" s="19"/>
      <c r="AK69" s="20"/>
      <c r="AL69" s="19"/>
    </row>
    <row r="70" spans="4:38" ht="15" customHeight="true">
      <c r="E70" s="19"/>
      <c r="AK70" s="20"/>
      <c r="AL70" s="19"/>
    </row>
    <row r="71" spans="4:38" ht="15" customHeight="true">
      <c r="E71" s="19"/>
      <c r="AK71" s="20"/>
    </row>
    <row r="72" spans="4:38" ht="15" customHeight="true">
      <c r="E72" s="19"/>
    </row>
    <row r="73" spans="4:38" ht="15" customHeight="true">
      <c r="E73" s="19"/>
    </row>
    <row r="74" spans="4:38" ht="15" customHeight="true">
      <c r="E74" s="19"/>
    </row>
    <row r="75" spans="4:38" ht="15" customHeight="true">
      <c r="E75" s="19"/>
    </row>
    <row r="76" spans="4:38" ht="15" customHeight="true">
      <c r="E76" s="19"/>
    </row>
    <row r="77" spans="4:38" ht="15" customHeight="true">
      <c r="E77" s="19"/>
    </row>
  </sheetData>
  <sortState ref="C5:G61">
    <sortCondition ref="C5:C61"/>
  </sortState>
  <mergeCells count="1">
    <mergeCell ref="C63:G63"/>
  </mergeCells>
  <conditionalFormatting sqref="Z58:AC58">
    <cfRule type="cellIs" dxfId="7" priority="7" operator="notEqual">
      <formula>TRUE</formula>
    </cfRule>
    <cfRule type="cellIs" dxfId="6" priority="8" operator="equal">
      <formula>TRUE</formula>
    </cfRule>
  </conditionalFormatting>
  <conditionalFormatting sqref="Z5:AC55">
    <cfRule type="cellIs" dxfId="5" priority="5" operator="notEqual">
      <formula>TRUE</formula>
    </cfRule>
    <cfRule type="cellIs" dxfId="4" priority="6" operator="equal">
      <formula>TRUE</formula>
    </cfRule>
  </conditionalFormatting>
  <conditionalFormatting sqref="Z61:AC61">
    <cfRule type="cellIs" dxfId="3" priority="3" operator="notEqual">
      <formula>TRUE</formula>
    </cfRule>
    <cfRule type="cellIs" dxfId="2" priority="4" operator="equal">
      <formula>TRUE</formula>
    </cfRule>
  </conditionalFormatting>
  <conditionalFormatting sqref="BG5:BJ54">
    <cfRule type="cellIs" dxfId="1" priority="1" operator="notEqual">
      <formula>TRUE</formula>
    </cfRule>
    <cfRule type="cellIs" dxfId="0" priority="2" operator="equal">
      <formula>TRUE</formula>
    </cfRule>
  </conditionalFormatting>
  <pageMargins left="0.7" right="0.7" top="0.75" bottom="0.75" header="0.3" footer="0.3"/>
  <pageSetup r:id="rId1" orientation="portrait" paperSize="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0A68A941E4374EB091730933DF7F67" ma:contentTypeVersion="17" ma:contentTypeDescription="Create a new document." ma:contentTypeScope="" ma:versionID="9d6c7d8ce52b5501256eced8aaaeb595">
  <xsd:schema xmlns:xsd="http://www.w3.org/2001/XMLSchema" xmlns:xs="http://www.w3.org/2001/XMLSchema" xmlns:p="http://schemas.microsoft.com/office/2006/metadata/properties" xmlns:ns2="89b45f73-498a-4119-b863-5b8243503a5e" xmlns:ns3="57c15a78-238c-4a90-a99d-3bc2c5d8bde9" targetNamespace="http://schemas.microsoft.com/office/2006/metadata/properties" ma:root="true" ma:fieldsID="d2b8147e34613e0e2c282f2349b97fbb" ns2:_="" ns3:_="">
    <xsd:import namespace="89b45f73-498a-4119-b863-5b8243503a5e"/>
    <xsd:import namespace="57c15a78-238c-4a90-a99d-3bc2c5d8bde9"/>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b45f73-498a-4119-b863-5b8243503a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099cbf-c7b5-4413-a2a5-a50416e3f3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c15a78-238c-4a90-a99d-3bc2c5d8bde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56c0e2-6884-4804-9959-8042e9ab8240}" ma:internalName="TaxCatchAll" ma:showField="CatchAllData" ma:web="57c15a78-238c-4a90-a99d-3bc2c5d8bd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7c15a78-238c-4a90-a99d-3bc2c5d8bde9" xsi:nil="true"/>
    <lcf76f155ced4ddcb4097134ff3c332f xmlns="89b45f73-498a-4119-b863-5b8243503a5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75F263-BA34-45B2-A77C-2259253F15C5}"/>
</file>

<file path=customXml/itemProps2.xml><?xml version="1.0" encoding="utf-8"?>
<ds:datastoreItem xmlns:ds="http://schemas.openxmlformats.org/officeDocument/2006/customXml" ds:itemID="{26773BD5-2332-4AD8-892E-2508AE7A9AB3}">
  <ds:schemaRefs>
    <ds:schemaRef ds:uri="http://schemas.microsoft.com/office/2006/metadata/properties"/>
    <ds:schemaRef ds:uri="http://schemas.microsoft.com/office/infopath/2007/PartnerControls"/>
    <ds:schemaRef ds:uri="57c15a78-238c-4a90-a99d-3bc2c5d8bde9"/>
    <ds:schemaRef ds:uri="89b45f73-498a-4119-b863-5b8243503a5e"/>
  </ds:schemaRefs>
</ds:datastoreItem>
</file>

<file path=customXml/itemProps3.xml><?xml version="1.0" encoding="utf-8"?>
<ds:datastoreItem xmlns:ds="http://schemas.openxmlformats.org/officeDocument/2006/customXml" ds:itemID="{7A97D529-8BEB-4A4C-838F-FA61D1159B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97 </vt:lpstr>
      <vt:lpstr>TRIS</vt:lpstr>
    </vt:vector>
  </TitlesOfParts>
  <Manager/>
  <Company>Transit Systems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sheidrich</dc:creator>
  <cp:keywords/>
  <dc:description/>
  <cp:lastModifiedBy>Abbey Man</cp:lastModifiedBy>
  <cp:revision/>
  <dcterms:created xsi:type="dcterms:W3CDTF">2008-08-12T23:29:56Z</dcterms:created>
  <dcterms:modified xsi:type="dcterms:W3CDTF">2025-07-04T06:30:33Z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0x010100F90A68A941E4374EB091730933DF7F67</vt:lpwstr>
  </property>
  <property fmtid="{D5CDD505-2E9C-101B-9397-08002B2CF9AE}" pid="3" name="MediaServiceImageTags">
    <vt:lpwstr/>
  </property>
</Properties>
</file>